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9120" activeTab="0"/>
  </bookViews>
  <sheets>
    <sheet name="급여명세서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<sst xmlns="http://schemas.openxmlformats.org/spreadsheetml/2006/main" count="41" uniqueCount="30">
  <si>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순번</t>
  </si>
  <si>
    <t>성명</t>
  </si>
  <si>
    <t>기본급</t>
  </si>
  <si>
    <t>식대</t>
  </si>
  <si>
    <t>공제내역</t>
  </si>
  <si>
    <t>공제총액</t>
  </si>
  <si>
    <t>건강보험</t>
  </si>
  <si>
    <t>요양보험</t>
  </si>
  <si>
    <t>국민연금</t>
  </si>
  <si>
    <t>고용보험</t>
  </si>
  <si>
    <t>갑근세</t>
  </si>
  <si>
    <t>주민세</t>
  </si>
  <si>
    <t>차량비</t>
  </si>
  <si>
    <t>지급계좌</t>
  </si>
  <si>
    <t>산재보험</t>
  </si>
  <si>
    <t>계좌번호(은행)</t>
  </si>
  <si>
    <t>총액</t>
  </si>
  <si>
    <t>합계</t>
  </si>
  <si>
    <t>실수령액</t>
  </si>
  <si>
    <t>총계</t>
  </si>
  <si>
    <t>사업자 부담 보험료 내역</t>
  </si>
  <si>
    <t>사업자 부담
사회보험료
합계</t>
  </si>
  <si>
    <t xml:space="preserve">㈜00기업 급여명세서(2019년  월) </t>
  </si>
  <si>
    <t>080-07-181517-001(농협)</t>
  </si>
  <si>
    <t>080-13-221100(농협)</t>
  </si>
  <si>
    <t>207-07-009220-6(농협)</t>
  </si>
  <si>
    <t>802602-01-151882(농협)</t>
  </si>
  <si>
    <t>* 급여지출계좌(농협은행 123-45-67890)
* 임금실수령액은 개인별 계좌이체
* 근로자 부담 사회보험료 및 세금은 보험,세금 취합납부용 별도계좌 (농협은행 123-45-6789)로 이체</t>
  </si>
  <si>
    <t xml:space="preserve">㈜00기업 사회보험료 사업자 부담금 내역(2019년  월) </t>
  </si>
  <si>
    <t>* 사업자 부담 4대보험료는 보험료 취합 납부를 위한 별도계좌
    (농협은행 123-45-6789)로 이체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</si>
</sst>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#,##0"/>
    <numFmt numFmtId="181" formatCode="#,##0_);[Red]\(#,##0\)"/>
    <numFmt numFmtId="182" formatCode="#,##0_ "/>
    <numFmt numFmtId="183" formatCode="#,##0_ ;[Red]\-#,##0\ "/>
    <numFmt numFmtId="184" formatCode="0_ "/>
    <numFmt numFmtId="185" formatCode="&quot;₩&quot;#,##0"/>
    <numFmt numFmtId="186" formatCode="[$-412]yyyy&quot;년&quot;\ m&quot;월&quot;\ d&quot;일&quot;\ dddd"/>
    <numFmt numFmtId="187" formatCode="[$-412]AM/PM\ h:mm:ss"/>
    <numFmt numFmtId="188" formatCode="mm&quot;월&quot;\ dd&quot;일&quot;"/>
    <numFmt numFmtId="189" formatCode="000\-000"/>
    <numFmt numFmtId="190" formatCode="0_);[Red]\(0\)"/>
  </numFmts>
  <fonts count="43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1"/>
      <color indexed="62"/>
      <name val="맑은 고딕"/>
      <family val="3"/>
    </font>
    <font>
      <sz val="9"/>
      <name val="돋움"/>
      <family val="3"/>
    </font>
    <font>
      <b/>
      <sz val="9"/>
      <name val="돋움"/>
      <family val="3"/>
    </font>
    <font>
      <b/>
      <sz val="9"/>
      <color indexed="8"/>
      <name val="돋움"/>
      <family val="3"/>
    </font>
    <font>
      <b/>
      <sz val="16"/>
      <name val="돋움"/>
      <family val="3"/>
    </font>
    <font>
      <b/>
      <sz val="10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3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3"/>
      <color indexed="62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돋움"/>
      <family val="3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Alignment="0" applyProtection="0"/>
    <xf numFmtId="0" fontId="32" fillId="19" borderId="0" applyNumberFormat="0" applyBorder="0" applyAlignment="0" applyProtection="0"/>
    <xf numFmtId="0" fontId="0" fillId="20" borderId="2" applyNumberFormat="0" applyFont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39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41" fontId="7" fillId="0" borderId="10" xfId="0" applyNumberFormat="1" applyFont="1" applyBorder="1" applyAlignment="1">
      <alignment vertical="center"/>
    </xf>
    <xf numFmtId="41" fontId="7" fillId="0" borderId="14" xfId="0" applyNumberFormat="1" applyFont="1" applyBorder="1" applyAlignment="1">
      <alignment vertical="center"/>
    </xf>
    <xf numFmtId="41" fontId="7" fillId="0" borderId="13" xfId="0" applyNumberFormat="1" applyFont="1" applyBorder="1" applyAlignment="1">
      <alignment vertical="center"/>
    </xf>
    <xf numFmtId="41" fontId="7" fillId="0" borderId="15" xfId="0" applyNumberFormat="1" applyFont="1" applyBorder="1" applyAlignment="1">
      <alignment vertical="center"/>
    </xf>
    <xf numFmtId="41" fontId="42" fillId="0" borderId="10" xfId="48" applyNumberFormat="1" applyFont="1" applyBorder="1" applyAlignment="1">
      <alignment horizontal="right" vertical="center"/>
    </xf>
    <xf numFmtId="41" fontId="7" fillId="0" borderId="10" xfId="0" applyNumberFormat="1" applyFont="1" applyBorder="1" applyAlignment="1">
      <alignment horizontal="right" vertical="center"/>
    </xf>
    <xf numFmtId="41" fontId="7" fillId="7" borderId="10" xfId="0" applyNumberFormat="1" applyFont="1" applyFill="1" applyBorder="1" applyAlignment="1">
      <alignment vertical="center"/>
    </xf>
    <xf numFmtId="41" fontId="8" fillId="0" borderId="10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horizontal="right" vertical="center"/>
    </xf>
    <xf numFmtId="41" fontId="9" fillId="7" borderId="10" xfId="0" applyNumberFormat="1" applyFont="1" applyFill="1" applyBorder="1" applyAlignment="1">
      <alignment vertical="center" wrapText="1"/>
    </xf>
    <xf numFmtId="3" fontId="12" fillId="7" borderId="16" xfId="0" applyNumberFormat="1" applyFont="1" applyFill="1" applyBorder="1" applyAlignment="1">
      <alignment horizontal="center" vertical="center"/>
    </xf>
    <xf numFmtId="3" fontId="12" fillId="7" borderId="17" xfId="0" applyNumberFormat="1" applyFont="1" applyFill="1" applyBorder="1" applyAlignment="1">
      <alignment horizontal="center" vertical="center"/>
    </xf>
    <xf numFmtId="3" fontId="12" fillId="7" borderId="18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7" borderId="29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3" fontId="12" fillId="7" borderId="10" xfId="0" applyNumberFormat="1" applyFont="1" applyFill="1" applyBorder="1" applyAlignment="1">
      <alignment horizontal="center" vertical="center"/>
    </xf>
    <xf numFmtId="3" fontId="12" fillId="7" borderId="19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A1" sqref="A1:N1"/>
    </sheetView>
  </sheetViews>
  <sheetFormatPr defaultColWidth="8.88671875" defaultRowHeight="13.5"/>
  <cols>
    <col min="1" max="1" width="4.4453125" style="0" customWidth="1"/>
    <col min="2" max="2" width="8.88671875" style="0" customWidth="1"/>
    <col min="3" max="3" width="9.4453125" style="0" bestFit="1" customWidth="1"/>
    <col min="4" max="4" width="7.6640625" style="0" customWidth="1"/>
    <col min="5" max="5" width="7.77734375" style="0" customWidth="1"/>
    <col min="6" max="9" width="8.99609375" style="0" bestFit="1" customWidth="1"/>
    <col min="10" max="10" width="8.21484375" style="0" customWidth="1"/>
    <col min="11" max="11" width="7.6640625" style="0" customWidth="1"/>
    <col min="12" max="12" width="7.99609375" style="0" customWidth="1"/>
    <col min="13" max="13" width="11.21484375" style="0" customWidth="1"/>
    <col min="14" max="14" width="18.99609375" style="0" customWidth="1"/>
  </cols>
  <sheetData>
    <row r="1" spans="1:14" ht="43.5" customHeight="1" thickBot="1">
      <c r="A1" s="33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ht="32.25" customHeight="1">
      <c r="A2" s="36" t="s">
        <v>0</v>
      </c>
      <c r="B2" s="23" t="s">
        <v>1</v>
      </c>
      <c r="C2" s="23" t="s">
        <v>2</v>
      </c>
      <c r="D2" s="38" t="s">
        <v>3</v>
      </c>
      <c r="E2" s="38" t="s">
        <v>12</v>
      </c>
      <c r="F2" s="23" t="s">
        <v>4</v>
      </c>
      <c r="G2" s="23"/>
      <c r="H2" s="23"/>
      <c r="I2" s="23"/>
      <c r="J2" s="23"/>
      <c r="K2" s="23"/>
      <c r="L2" s="23" t="s">
        <v>5</v>
      </c>
      <c r="M2" s="25" t="s">
        <v>18</v>
      </c>
      <c r="N2" s="4" t="s">
        <v>13</v>
      </c>
    </row>
    <row r="3" spans="1:14" ht="34.5" customHeight="1">
      <c r="A3" s="37"/>
      <c r="B3" s="24"/>
      <c r="C3" s="24"/>
      <c r="D3" s="39"/>
      <c r="E3" s="39"/>
      <c r="F3" s="1" t="s">
        <v>8</v>
      </c>
      <c r="G3" s="3" t="s">
        <v>6</v>
      </c>
      <c r="H3" s="1" t="s">
        <v>7</v>
      </c>
      <c r="I3" s="1" t="s">
        <v>9</v>
      </c>
      <c r="J3" s="3" t="s">
        <v>10</v>
      </c>
      <c r="K3" s="3" t="s">
        <v>11</v>
      </c>
      <c r="L3" s="24"/>
      <c r="M3" s="26"/>
      <c r="N3" s="6" t="s">
        <v>15</v>
      </c>
    </row>
    <row r="4" spans="1:14" ht="30" customHeight="1">
      <c r="A4" s="5">
        <v>1</v>
      </c>
      <c r="B4" s="1"/>
      <c r="C4" s="8">
        <v>1150000</v>
      </c>
      <c r="D4" s="8">
        <v>50000</v>
      </c>
      <c r="E4" s="8">
        <v>100000</v>
      </c>
      <c r="F4" s="8">
        <v>44134</v>
      </c>
      <c r="G4" s="8">
        <v>35471</v>
      </c>
      <c r="H4" s="8">
        <v>2323</v>
      </c>
      <c r="I4" s="8">
        <v>7827</v>
      </c>
      <c r="J4" s="12">
        <v>54919</v>
      </c>
      <c r="K4" s="12">
        <v>5491</v>
      </c>
      <c r="L4" s="13">
        <f>SUM(F4:K4)</f>
        <v>150165</v>
      </c>
      <c r="M4" s="14">
        <f>C4+D4+E4-L4</f>
        <v>1149835</v>
      </c>
      <c r="N4" s="7" t="s">
        <v>23</v>
      </c>
    </row>
    <row r="5" spans="1:14" ht="30" customHeight="1">
      <c r="A5" s="5">
        <v>2</v>
      </c>
      <c r="B5" s="1"/>
      <c r="C5" s="8">
        <v>2400000</v>
      </c>
      <c r="D5" s="8">
        <v>100000</v>
      </c>
      <c r="E5" s="8">
        <v>200000</v>
      </c>
      <c r="F5" s="8">
        <v>79556</v>
      </c>
      <c r="G5" s="8">
        <v>72447</v>
      </c>
      <c r="H5" s="8">
        <v>4740</v>
      </c>
      <c r="I5" s="8">
        <v>15990</v>
      </c>
      <c r="J5" s="12">
        <v>16130</v>
      </c>
      <c r="K5" s="12">
        <v>1610</v>
      </c>
      <c r="L5" s="13">
        <f>SUM(F5:K5)</f>
        <v>190473</v>
      </c>
      <c r="M5" s="14">
        <f>C5+D5+E5-L5</f>
        <v>2509527</v>
      </c>
      <c r="N5" s="7" t="s">
        <v>24</v>
      </c>
    </row>
    <row r="6" spans="1:14" ht="30" customHeight="1">
      <c r="A6" s="5">
        <v>3</v>
      </c>
      <c r="B6" s="1"/>
      <c r="C6" s="8">
        <v>1700000</v>
      </c>
      <c r="D6" s="8">
        <v>100000</v>
      </c>
      <c r="E6" s="8">
        <v>200000</v>
      </c>
      <c r="F6" s="8">
        <v>76500</v>
      </c>
      <c r="G6" s="8">
        <v>50060</v>
      </c>
      <c r="H6" s="8">
        <v>3330</v>
      </c>
      <c r="I6" s="8">
        <v>11050</v>
      </c>
      <c r="J6" s="13">
        <v>11920</v>
      </c>
      <c r="K6" s="13">
        <v>1190</v>
      </c>
      <c r="L6" s="13">
        <f>SUM(F6:K6)</f>
        <v>154050</v>
      </c>
      <c r="M6" s="14">
        <f>C6+D6+E6-L6</f>
        <v>1845950</v>
      </c>
      <c r="N6" s="7" t="s">
        <v>25</v>
      </c>
    </row>
    <row r="7" spans="1:14" ht="30" customHeight="1">
      <c r="A7" s="5">
        <v>4</v>
      </c>
      <c r="B7" s="1"/>
      <c r="C7" s="8">
        <v>1700000</v>
      </c>
      <c r="D7" s="8">
        <v>100000</v>
      </c>
      <c r="E7" s="8">
        <v>200000</v>
      </c>
      <c r="F7" s="8">
        <v>76500</v>
      </c>
      <c r="G7" s="8">
        <v>50060</v>
      </c>
      <c r="H7" s="8">
        <v>3330</v>
      </c>
      <c r="I7" s="8">
        <v>11050</v>
      </c>
      <c r="J7" s="13"/>
      <c r="K7" s="13"/>
      <c r="L7" s="13">
        <f>SUM(F7:K7)</f>
        <v>140940</v>
      </c>
      <c r="M7" s="14">
        <f>C7+D7+E7-L7</f>
        <v>1859060</v>
      </c>
      <c r="N7" s="7" t="s">
        <v>26</v>
      </c>
    </row>
    <row r="8" spans="1:14" ht="30" customHeight="1">
      <c r="A8" s="27" t="s">
        <v>17</v>
      </c>
      <c r="B8" s="28"/>
      <c r="C8" s="15">
        <f>SUM(C4:C7)</f>
        <v>6950000</v>
      </c>
      <c r="D8" s="15">
        <f aca="true" t="shared" si="0" ref="D8:I8">SUM(D4:D7)</f>
        <v>350000</v>
      </c>
      <c r="E8" s="15">
        <f t="shared" si="0"/>
        <v>700000</v>
      </c>
      <c r="F8" s="15">
        <f t="shared" si="0"/>
        <v>276690</v>
      </c>
      <c r="G8" s="15">
        <f t="shared" si="0"/>
        <v>208038</v>
      </c>
      <c r="H8" s="15">
        <f t="shared" si="0"/>
        <v>13723</v>
      </c>
      <c r="I8" s="15">
        <f t="shared" si="0"/>
        <v>45917</v>
      </c>
      <c r="J8" s="16">
        <f>SUM(J4:J7)</f>
        <v>82969</v>
      </c>
      <c r="K8" s="16">
        <f>SUM(K4:K7)</f>
        <v>8291</v>
      </c>
      <c r="L8" s="16">
        <f>SUM(L4:L7)</f>
        <v>635628</v>
      </c>
      <c r="M8" s="17"/>
      <c r="N8" s="7" t="s">
        <v>26</v>
      </c>
    </row>
    <row r="9" spans="1:14" ht="57.75" customHeight="1" thickBot="1">
      <c r="A9" s="40" t="s">
        <v>19</v>
      </c>
      <c r="B9" s="41"/>
      <c r="C9" s="18">
        <f>M4+M5+M6+M7+L8</f>
        <v>8000000</v>
      </c>
      <c r="D9" s="19"/>
      <c r="E9" s="20"/>
      <c r="F9" s="21" t="s">
        <v>27</v>
      </c>
      <c r="G9" s="21"/>
      <c r="H9" s="21"/>
      <c r="I9" s="21"/>
      <c r="J9" s="21"/>
      <c r="K9" s="21"/>
      <c r="L9" s="21"/>
      <c r="M9" s="21"/>
      <c r="N9" s="22"/>
    </row>
    <row r="10" spans="1:1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4.25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1" ht="39.75" customHeight="1" thickBot="1">
      <c r="A13" s="33" t="s">
        <v>28</v>
      </c>
      <c r="B13" s="34"/>
      <c r="C13" s="34"/>
      <c r="D13" s="34"/>
      <c r="E13" s="34"/>
      <c r="F13" s="34"/>
      <c r="G13" s="34"/>
      <c r="H13" s="34"/>
      <c r="I13" s="34"/>
      <c r="J13" s="34"/>
      <c r="K13" s="35"/>
    </row>
    <row r="14" spans="1:11" ht="35.25" customHeight="1">
      <c r="A14" s="36" t="s">
        <v>0</v>
      </c>
      <c r="B14" s="23" t="s">
        <v>1</v>
      </c>
      <c r="C14" s="23" t="s">
        <v>2</v>
      </c>
      <c r="D14" s="38" t="s">
        <v>3</v>
      </c>
      <c r="E14" s="38" t="s">
        <v>12</v>
      </c>
      <c r="F14" s="29" t="s">
        <v>20</v>
      </c>
      <c r="G14" s="30"/>
      <c r="H14" s="30"/>
      <c r="I14" s="30"/>
      <c r="J14" s="30"/>
      <c r="K14" s="31" t="s">
        <v>16</v>
      </c>
    </row>
    <row r="15" spans="1:11" ht="35.25" customHeight="1">
      <c r="A15" s="37"/>
      <c r="B15" s="24"/>
      <c r="C15" s="24"/>
      <c r="D15" s="39"/>
      <c r="E15" s="39"/>
      <c r="F15" s="1" t="s">
        <v>8</v>
      </c>
      <c r="G15" s="3" t="s">
        <v>6</v>
      </c>
      <c r="H15" s="1" t="s">
        <v>7</v>
      </c>
      <c r="I15" s="1" t="s">
        <v>9</v>
      </c>
      <c r="J15" s="3" t="s">
        <v>14</v>
      </c>
      <c r="K15" s="32"/>
    </row>
    <row r="16" spans="1:11" ht="30" customHeight="1">
      <c r="A16" s="5">
        <v>1</v>
      </c>
      <c r="B16" s="1"/>
      <c r="C16" s="8">
        <v>1150000</v>
      </c>
      <c r="D16" s="8">
        <v>50000</v>
      </c>
      <c r="E16" s="8">
        <v>100000</v>
      </c>
      <c r="F16" s="9">
        <v>44134</v>
      </c>
      <c r="G16" s="9">
        <v>35472</v>
      </c>
      <c r="H16" s="9">
        <v>2323</v>
      </c>
      <c r="I16" s="9">
        <v>10837</v>
      </c>
      <c r="J16" s="9">
        <v>13008</v>
      </c>
      <c r="K16" s="10">
        <f>SUM(F16:J16)</f>
        <v>105774</v>
      </c>
    </row>
    <row r="17" spans="1:11" ht="30" customHeight="1">
      <c r="A17" s="5">
        <v>2</v>
      </c>
      <c r="B17" s="1"/>
      <c r="C17" s="8">
        <v>2400000</v>
      </c>
      <c r="D17" s="8">
        <v>100000</v>
      </c>
      <c r="E17" s="8">
        <v>200000</v>
      </c>
      <c r="F17" s="9">
        <v>79556</v>
      </c>
      <c r="G17" s="9">
        <v>72447</v>
      </c>
      <c r="H17" s="9">
        <v>4740</v>
      </c>
      <c r="I17" s="9">
        <v>22140</v>
      </c>
      <c r="J17" s="9">
        <v>26568</v>
      </c>
      <c r="K17" s="10">
        <f>SUM(F17:J17)</f>
        <v>205451</v>
      </c>
    </row>
    <row r="18" spans="1:11" ht="30" customHeight="1">
      <c r="A18" s="5">
        <v>3</v>
      </c>
      <c r="B18" s="1"/>
      <c r="C18" s="8">
        <v>1700000</v>
      </c>
      <c r="D18" s="8">
        <v>100000</v>
      </c>
      <c r="E18" s="8">
        <v>200000</v>
      </c>
      <c r="F18" s="9">
        <v>76500</v>
      </c>
      <c r="G18" s="9">
        <v>50060</v>
      </c>
      <c r="H18" s="9">
        <v>3330</v>
      </c>
      <c r="I18" s="9">
        <v>15300</v>
      </c>
      <c r="J18" s="9">
        <f>ROUNDDOWN(C18*0.0108,-1)</f>
        <v>18360</v>
      </c>
      <c r="K18" s="10">
        <f>SUM(F18:J18)</f>
        <v>163550</v>
      </c>
    </row>
    <row r="19" spans="1:11" ht="30" customHeight="1">
      <c r="A19" s="5">
        <v>4</v>
      </c>
      <c r="B19" s="1"/>
      <c r="C19" s="8">
        <v>1700000</v>
      </c>
      <c r="D19" s="8">
        <v>100000</v>
      </c>
      <c r="E19" s="8">
        <v>200000</v>
      </c>
      <c r="F19" s="9">
        <v>76500</v>
      </c>
      <c r="G19" s="9">
        <v>50060</v>
      </c>
      <c r="H19" s="9">
        <v>3330</v>
      </c>
      <c r="I19" s="9">
        <v>15300</v>
      </c>
      <c r="J19" s="9">
        <f>ROUNDDOWN(C19*0.0108,-1)</f>
        <v>18360</v>
      </c>
      <c r="K19" s="10">
        <f>SUM(F19:J19)</f>
        <v>163550</v>
      </c>
    </row>
    <row r="20" spans="1:11" ht="30" customHeight="1">
      <c r="A20" s="42" t="s">
        <v>17</v>
      </c>
      <c r="B20" s="43"/>
      <c r="C20" s="9">
        <f aca="true" t="shared" si="1" ref="C20:K20">SUM(C16:C19)</f>
        <v>6950000</v>
      </c>
      <c r="D20" s="9">
        <f t="shared" si="1"/>
        <v>350000</v>
      </c>
      <c r="E20" s="9">
        <f t="shared" si="1"/>
        <v>700000</v>
      </c>
      <c r="F20" s="9">
        <f t="shared" si="1"/>
        <v>276690</v>
      </c>
      <c r="G20" s="9">
        <f t="shared" si="1"/>
        <v>208039</v>
      </c>
      <c r="H20" s="9">
        <f t="shared" si="1"/>
        <v>13723</v>
      </c>
      <c r="I20" s="9">
        <f t="shared" si="1"/>
        <v>63577</v>
      </c>
      <c r="J20" s="9">
        <f>SUM(J16:J19)</f>
        <v>76296</v>
      </c>
      <c r="K20" s="11">
        <f t="shared" si="1"/>
        <v>638325</v>
      </c>
    </row>
    <row r="21" spans="1:11" ht="13.5">
      <c r="A21" s="44" t="s">
        <v>21</v>
      </c>
      <c r="B21" s="45"/>
      <c r="C21" s="48">
        <f>K20</f>
        <v>638325</v>
      </c>
      <c r="D21" s="48"/>
      <c r="E21" s="48"/>
      <c r="F21" s="50" t="s">
        <v>29</v>
      </c>
      <c r="G21" s="50"/>
      <c r="H21" s="50"/>
      <c r="I21" s="50"/>
      <c r="J21" s="50"/>
      <c r="K21" s="51"/>
    </row>
    <row r="22" spans="1:11" ht="33.75" customHeight="1" thickBot="1">
      <c r="A22" s="46"/>
      <c r="B22" s="47"/>
      <c r="C22" s="49"/>
      <c r="D22" s="49"/>
      <c r="E22" s="49"/>
      <c r="F22" s="21"/>
      <c r="G22" s="21"/>
      <c r="H22" s="21"/>
      <c r="I22" s="21"/>
      <c r="J22" s="21"/>
      <c r="K22" s="22"/>
    </row>
  </sheetData>
  <sheetProtection/>
  <mergeCells count="25">
    <mergeCell ref="A20:B20"/>
    <mergeCell ref="A21:B22"/>
    <mergeCell ref="C21:E22"/>
    <mergeCell ref="F21:K22"/>
    <mergeCell ref="A13:K13"/>
    <mergeCell ref="A14:A15"/>
    <mergeCell ref="B14:B15"/>
    <mergeCell ref="C14:C15"/>
    <mergeCell ref="D14:D15"/>
    <mergeCell ref="E14:E15"/>
    <mergeCell ref="A1:N1"/>
    <mergeCell ref="A2:A3"/>
    <mergeCell ref="B2:B3"/>
    <mergeCell ref="C2:C3"/>
    <mergeCell ref="D2:D3"/>
    <mergeCell ref="E2:E3"/>
    <mergeCell ref="F2:K2"/>
    <mergeCell ref="C9:E9"/>
    <mergeCell ref="F9:N9"/>
    <mergeCell ref="L2:L3"/>
    <mergeCell ref="M2:M3"/>
    <mergeCell ref="A8:B8"/>
    <mergeCell ref="F14:J14"/>
    <mergeCell ref="K14:K15"/>
    <mergeCell ref="A9:B9"/>
  </mergeCells>
  <printOptions/>
  <pageMargins left="0.28" right="0.2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gwydgn@gmail.com</cp:lastModifiedBy>
  <cp:lastPrinted>2013-12-27T01:22:37Z</cp:lastPrinted>
  <dcterms:created xsi:type="dcterms:W3CDTF">2007-02-02T07:39:31Z</dcterms:created>
  <dcterms:modified xsi:type="dcterms:W3CDTF">2019-03-25T05:42:22Z</dcterms:modified>
  <cp:category/>
  <cp:version/>
  <cp:contentType/>
  <cp:contentStatus/>
</cp:coreProperties>
</file>