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320" activeTab="9"/>
  </bookViews>
  <sheets>
    <sheet name="1월" sheetId="1" r:id="rId1"/>
    <sheet name="2월" sheetId="2" r:id="rId2"/>
    <sheet name="3월" sheetId="3" r:id="rId3"/>
    <sheet name="4월" sheetId="4" r:id="rId4"/>
    <sheet name="5월" sheetId="5" r:id="rId5"/>
    <sheet name="6월" sheetId="6" r:id="rId6"/>
    <sheet name="7월" sheetId="7" r:id="rId7"/>
    <sheet name="8월" sheetId="8" r:id="rId8"/>
    <sheet name="9월" sheetId="9" r:id="rId9"/>
    <sheet name="10월" sheetId="10" r:id="rId10"/>
  </sheets>
  <definedNames/>
  <calcPr fullCalcOnLoad="1"/>
</workbook>
</file>

<file path=xl/sharedStrings.xml><?xml version="1.0" encoding="utf-8"?>
<sst xmlns="http://schemas.openxmlformats.org/spreadsheetml/2006/main" count="359" uniqueCount="174">
  <si>
    <t>과목</t>
  </si>
  <si>
    <t>내역</t>
  </si>
  <si>
    <t>금액</t>
  </si>
  <si>
    <t>수  입</t>
  </si>
  <si>
    <t>지  출</t>
  </si>
  <si>
    <t>회비수입</t>
  </si>
  <si>
    <t>사업수입</t>
  </si>
  <si>
    <t>운영비</t>
  </si>
  <si>
    <t>강원미디어콘텐츠협동조합</t>
  </si>
  <si>
    <r>
      <t>2</t>
    </r>
    <r>
      <rPr>
        <sz val="11"/>
        <color theme="1"/>
        <rFont val="Calibri"/>
        <family val="3"/>
      </rPr>
      <t>10문화예술터협동조합</t>
    </r>
  </si>
  <si>
    <r>
      <t>이월금(</t>
    </r>
    <r>
      <rPr>
        <sz val="11"/>
        <color theme="1"/>
        <rFont val="Calibri"/>
        <family val="3"/>
      </rPr>
      <t>A)</t>
    </r>
  </si>
  <si>
    <t>잔액(A+B-C)</t>
  </si>
  <si>
    <r>
      <t>소계(</t>
    </r>
    <r>
      <rPr>
        <sz val="11"/>
        <color theme="1"/>
        <rFont val="Calibri"/>
        <family val="3"/>
      </rPr>
      <t>B)</t>
    </r>
  </si>
  <si>
    <t>계(A+B)</t>
  </si>
  <si>
    <t>계(C)</t>
  </si>
  <si>
    <t>강릉협동사회경제네트워크 운영비 수입지출 보고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</si>
  <si>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theme="1"/>
        <rFont val="Calibri"/>
        <family val="3"/>
      </rPr>
      <t>1</t>
    </r>
    <r>
      <rPr>
        <sz val="11"/>
        <color indexed="8"/>
        <rFont val="맑은 고딕"/>
        <family val="3"/>
      </rPr>
      <t>월)</t>
    </r>
  </si>
  <si>
    <t>유한회사 나눔</t>
  </si>
  <si>
    <t>마카조은</t>
  </si>
  <si>
    <t>이설당한과협동조합(연회비)</t>
  </si>
  <si>
    <t>윤순모(연회비)</t>
  </si>
  <si>
    <t>들살림</t>
  </si>
  <si>
    <t>솔향이야기 판매수입</t>
  </si>
  <si>
    <t>임차비_총회</t>
  </si>
  <si>
    <t>식비_총회</t>
  </si>
  <si>
    <t>다과비_총회</t>
  </si>
  <si>
    <t>인쇄비_총회</t>
  </si>
  <si>
    <t>출장교통비_횡성</t>
  </si>
  <si>
    <t>법인직인 제작</t>
  </si>
  <si>
    <t>통신비_우편발송</t>
  </si>
  <si>
    <r>
      <t>수용비 및</t>
    </r>
    <r>
      <rPr>
        <sz val="11"/>
        <color theme="1"/>
        <rFont val="Calibri"/>
        <family val="3"/>
      </rPr>
      <t xml:space="preserve"> 수수료</t>
    </r>
  </si>
  <si>
    <t>타행이체수수료 1건</t>
  </si>
  <si>
    <t>두레건축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</si>
  <si>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2월</t>
    </r>
    <r>
      <rPr>
        <sz val="11"/>
        <color indexed="8"/>
        <rFont val="맑은 고딕"/>
        <family val="3"/>
      </rPr>
      <t>)</t>
    </r>
  </si>
  <si>
    <r>
      <t>김남석_</t>
    </r>
    <r>
      <rPr>
        <sz val="11"/>
        <color theme="1"/>
        <rFont val="Calibri"/>
        <family val="3"/>
      </rPr>
      <t>1~6월</t>
    </r>
  </si>
  <si>
    <t>들살림_1~2월</t>
  </si>
  <si>
    <r>
      <t>강원미디어콘텐츠협동조합_</t>
    </r>
    <r>
      <rPr>
        <sz val="11"/>
        <color theme="1"/>
        <rFont val="Calibri"/>
        <family val="3"/>
      </rPr>
      <t>2월</t>
    </r>
  </si>
  <si>
    <r>
      <t>강영협동조합_</t>
    </r>
    <r>
      <rPr>
        <sz val="11"/>
        <color theme="1"/>
        <rFont val="Calibri"/>
        <family val="3"/>
      </rPr>
      <t>1~2월</t>
    </r>
  </si>
  <si>
    <r>
      <t>마카조은_</t>
    </r>
    <r>
      <rPr>
        <sz val="11"/>
        <color theme="1"/>
        <rFont val="Calibri"/>
        <family val="3"/>
      </rPr>
      <t>2월</t>
    </r>
  </si>
  <si>
    <r>
      <t>두레건축_</t>
    </r>
    <r>
      <rPr>
        <sz val="11"/>
        <color theme="1"/>
        <rFont val="Calibri"/>
        <family val="3"/>
      </rPr>
      <t>2월</t>
    </r>
  </si>
  <si>
    <r>
      <t>이을협동조합_</t>
    </r>
    <r>
      <rPr>
        <sz val="11"/>
        <color theme="1"/>
        <rFont val="Calibri"/>
        <family val="3"/>
      </rPr>
      <t>1~2월</t>
    </r>
  </si>
  <si>
    <r>
      <t>2</t>
    </r>
    <r>
      <rPr>
        <sz val="11"/>
        <color theme="1"/>
        <rFont val="Calibri"/>
        <family val="3"/>
      </rPr>
      <t>10문화예술터협동조합_2월</t>
    </r>
  </si>
  <si>
    <r>
      <t>나눔_</t>
    </r>
    <r>
      <rPr>
        <sz val="11"/>
        <color theme="1"/>
        <rFont val="Calibri"/>
        <family val="3"/>
      </rPr>
      <t>2월</t>
    </r>
  </si>
  <si>
    <r>
      <t>인아시아_</t>
    </r>
    <r>
      <rPr>
        <sz val="11"/>
        <color theme="1"/>
        <rFont val="Calibri"/>
        <family val="3"/>
      </rPr>
      <t>1~2월</t>
    </r>
  </si>
  <si>
    <r>
      <t>다자연식품_</t>
    </r>
    <r>
      <rPr>
        <sz val="11"/>
        <color theme="1"/>
        <rFont val="Calibri"/>
        <family val="3"/>
      </rPr>
      <t>1~2월</t>
    </r>
  </si>
  <si>
    <r>
      <t>한살림_</t>
    </r>
    <r>
      <rPr>
        <sz val="11"/>
        <color theme="1"/>
        <rFont val="Calibri"/>
        <family val="3"/>
      </rPr>
      <t>1~2월</t>
    </r>
  </si>
  <si>
    <r>
      <t>파랑달협동조합_</t>
    </r>
    <r>
      <rPr>
        <sz val="11"/>
        <color theme="1"/>
        <rFont val="Calibri"/>
        <family val="3"/>
      </rPr>
      <t>1~2월</t>
    </r>
  </si>
  <si>
    <t>인건비</t>
  </si>
  <si>
    <t>상여금(구정)</t>
  </si>
  <si>
    <t>사무국장급여_1월</t>
  </si>
  <si>
    <t>사회보험료_1월</t>
  </si>
  <si>
    <t>운영비</t>
  </si>
  <si>
    <t>출장교통비_인제지원센터</t>
  </si>
  <si>
    <t>식비_교육위원회</t>
  </si>
  <si>
    <t>다과비_정책위원회</t>
  </si>
  <si>
    <t>비품_프린터기</t>
  </si>
  <si>
    <t>수용비 및 수수료</t>
  </si>
  <si>
    <r>
      <t xml:space="preserve">타행이체수수료 </t>
    </r>
    <r>
      <rPr>
        <sz val="11"/>
        <color theme="1"/>
        <rFont val="Calibri"/>
        <family val="3"/>
      </rPr>
      <t>1건</t>
    </r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</si>
  <si>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3월</t>
    </r>
    <r>
      <rPr>
        <sz val="11"/>
        <color indexed="8"/>
        <rFont val="맑은 고딕"/>
        <family val="3"/>
      </rPr>
      <t>)</t>
    </r>
  </si>
  <si>
    <t>(유)앤츠 외</t>
  </si>
  <si>
    <t>잡수입</t>
  </si>
  <si>
    <t>캐쉬백지급</t>
  </si>
  <si>
    <r>
      <t>사회보험료_</t>
    </r>
    <r>
      <rPr>
        <sz val="11"/>
        <color theme="1"/>
        <rFont val="Calibri"/>
        <family val="3"/>
      </rPr>
      <t>2</t>
    </r>
    <r>
      <rPr>
        <sz val="11"/>
        <color indexed="8"/>
        <rFont val="맑은 고딕"/>
        <family val="3"/>
      </rPr>
      <t>월</t>
    </r>
  </si>
  <si>
    <r>
      <t>사무국장급여_</t>
    </r>
    <r>
      <rPr>
        <sz val="11"/>
        <color theme="1"/>
        <rFont val="Calibri"/>
        <family val="3"/>
      </rPr>
      <t>2</t>
    </r>
    <r>
      <rPr>
        <sz val="11"/>
        <color indexed="8"/>
        <rFont val="맑은 고딕"/>
        <family val="3"/>
      </rPr>
      <t>월</t>
    </r>
  </si>
  <si>
    <t>복리후생비</t>
  </si>
  <si>
    <t>음료 외</t>
  </si>
  <si>
    <t>소모품비</t>
  </si>
  <si>
    <t>프린터토너구입</t>
  </si>
  <si>
    <t>연대사업비</t>
  </si>
  <si>
    <t>청년나루 후원</t>
  </si>
  <si>
    <t>출장여비</t>
  </si>
  <si>
    <t>통합지원기관운영위</t>
  </si>
  <si>
    <t>업무추진비</t>
  </si>
  <si>
    <t>회의비</t>
  </si>
  <si>
    <t>이사회식비 외</t>
  </si>
  <si>
    <t>수수료</t>
  </si>
  <si>
    <t>타행이체수수료</t>
  </si>
  <si>
    <t>공인인증서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</si>
  <si>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4월</t>
    </r>
    <r>
      <rPr>
        <sz val="11"/>
        <color indexed="8"/>
        <rFont val="맑은 고딕"/>
        <family val="3"/>
      </rPr>
      <t>)</t>
    </r>
  </si>
  <si>
    <t>강릉신협 외</t>
  </si>
  <si>
    <t>식대</t>
  </si>
  <si>
    <t>컴퓨터용품</t>
  </si>
  <si>
    <t>관리비</t>
  </si>
  <si>
    <t>상하수도요금</t>
  </si>
  <si>
    <r>
      <t>사회보험료_</t>
    </r>
    <r>
      <rPr>
        <sz val="11"/>
        <color theme="1"/>
        <rFont val="Calibri"/>
        <family val="3"/>
      </rPr>
      <t>3</t>
    </r>
    <r>
      <rPr>
        <sz val="11"/>
        <color indexed="8"/>
        <rFont val="맑은 고딕"/>
        <family val="3"/>
      </rPr>
      <t>월</t>
    </r>
  </si>
  <si>
    <r>
      <t>사무국장급여_</t>
    </r>
    <r>
      <rPr>
        <sz val="11"/>
        <color theme="1"/>
        <rFont val="Calibri"/>
        <family val="3"/>
      </rPr>
      <t>3</t>
    </r>
    <r>
      <rPr>
        <sz val="11"/>
        <color indexed="8"/>
        <rFont val="맑은 고딕"/>
        <family val="3"/>
      </rPr>
      <t>월</t>
    </r>
  </si>
  <si>
    <t>원주,인제</t>
  </si>
  <si>
    <t>우편발송</t>
  </si>
  <si>
    <t>통신비</t>
  </si>
  <si>
    <t>다과비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</si>
  <si>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5월</t>
    </r>
    <r>
      <rPr>
        <sz val="11"/>
        <color indexed="8"/>
        <rFont val="맑은 고딕"/>
        <family val="3"/>
      </rPr>
      <t>)</t>
    </r>
  </si>
  <si>
    <t>사업수입</t>
  </si>
  <si>
    <r>
      <t>지역맞춤형 일자리</t>
    </r>
    <r>
      <rPr>
        <sz val="11"/>
        <color theme="1"/>
        <rFont val="Calibri"/>
        <family val="3"/>
      </rPr>
      <t xml:space="preserve"> 인건비</t>
    </r>
  </si>
  <si>
    <t>차입금</t>
  </si>
  <si>
    <t>한살림강원영동</t>
  </si>
  <si>
    <r>
      <t>사회보험료_</t>
    </r>
    <r>
      <rPr>
        <sz val="11"/>
        <color theme="1"/>
        <rFont val="Calibri"/>
        <family val="3"/>
      </rPr>
      <t>4</t>
    </r>
    <r>
      <rPr>
        <sz val="11"/>
        <color indexed="8"/>
        <rFont val="맑은 고딕"/>
        <family val="3"/>
      </rPr>
      <t>월</t>
    </r>
  </si>
  <si>
    <t>계좌이체</t>
  </si>
  <si>
    <r>
      <t>마음고리마켓 사업비</t>
    </r>
    <r>
      <rPr>
        <sz val="11"/>
        <color theme="1"/>
        <rFont val="Calibri"/>
        <family val="3"/>
      </rPr>
      <t xml:space="preserve"> 자부담</t>
    </r>
  </si>
  <si>
    <r>
      <t>음료 및</t>
    </r>
    <r>
      <rPr>
        <sz val="11"/>
        <color theme="1"/>
        <rFont val="Calibri"/>
        <family val="3"/>
      </rPr>
      <t xml:space="preserve"> 식대</t>
    </r>
  </si>
  <si>
    <t>도메인(블로그)연장_2년</t>
  </si>
  <si>
    <t>광역네트워크 회비</t>
  </si>
  <si>
    <t>출장여비</t>
  </si>
  <si>
    <r>
      <t>도지원센터 총회</t>
    </r>
    <r>
      <rPr>
        <sz val="11"/>
        <color theme="1"/>
        <rFont val="Calibri"/>
        <family val="3"/>
      </rPr>
      <t>_춘천</t>
    </r>
  </si>
  <si>
    <t>단오제홍보부스_회의식비</t>
  </si>
  <si>
    <t>차입상환</t>
  </si>
  <si>
    <r>
      <t>급여_4</t>
    </r>
    <r>
      <rPr>
        <sz val="11"/>
        <color indexed="8"/>
        <rFont val="맑은 고딕"/>
        <family val="3"/>
      </rPr>
      <t>월</t>
    </r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</si>
  <si>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6월</t>
    </r>
    <r>
      <rPr>
        <sz val="11"/>
        <color indexed="8"/>
        <rFont val="맑은 고딕"/>
        <family val="3"/>
      </rPr>
      <t>)</t>
    </r>
  </si>
  <si>
    <t>이자수입</t>
  </si>
  <si>
    <t>관리비</t>
  </si>
  <si>
    <t>업무추진비</t>
  </si>
  <si>
    <t>유류비</t>
  </si>
  <si>
    <t>회식_강릉단오제</t>
  </si>
  <si>
    <t>광역네트워크 회비</t>
  </si>
  <si>
    <t>영화모임_워커즈</t>
  </si>
  <si>
    <t>광역네트워크_다과</t>
  </si>
  <si>
    <t>* 사무국 인원 증가로 인한 사회보험료 인상(5월분 소급적용)</t>
  </si>
  <si>
    <r>
      <t>사회보험료_5~6</t>
    </r>
    <r>
      <rPr>
        <b/>
        <sz val="11"/>
        <color indexed="8"/>
        <rFont val="맑은 고딕"/>
        <family val="3"/>
      </rPr>
      <t>월</t>
    </r>
  </si>
  <si>
    <r>
      <t>급여_5</t>
    </r>
    <r>
      <rPr>
        <b/>
        <sz val="11"/>
        <color indexed="8"/>
        <rFont val="맑은 고딕"/>
        <family val="3"/>
      </rPr>
      <t>~6월</t>
    </r>
  </si>
  <si>
    <t>인건비</t>
  </si>
  <si>
    <t>* 상반기(1~6월) 결산으로 인한 인건비 2개월(5월, 6월) 지급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</si>
  <si>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7월</t>
    </r>
    <r>
      <rPr>
        <sz val="11"/>
        <color indexed="8"/>
        <rFont val="맑은 고딕"/>
        <family val="3"/>
      </rPr>
      <t>)</t>
    </r>
  </si>
  <si>
    <t>관리비</t>
  </si>
  <si>
    <t>상하수도요금</t>
  </si>
  <si>
    <t>식사</t>
  </si>
  <si>
    <t>우편발송</t>
  </si>
  <si>
    <t>쓰레기봉투 구입</t>
  </si>
  <si>
    <t>영화보기분담금</t>
  </si>
  <si>
    <t>이월금(A)</t>
  </si>
  <si>
    <t>회비수입</t>
  </si>
  <si>
    <t>잡수입</t>
  </si>
  <si>
    <t>기타</t>
  </si>
  <si>
    <t>복리후생비</t>
  </si>
  <si>
    <t>업무추진비</t>
  </si>
  <si>
    <t>일반수용비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</si>
  <si>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8월</t>
    </r>
    <r>
      <rPr>
        <sz val="11"/>
        <color indexed="8"/>
        <rFont val="맑은 고딕"/>
        <family val="3"/>
      </rPr>
      <t>)</t>
    </r>
  </si>
  <si>
    <t>인건비</t>
  </si>
  <si>
    <t>사회보험료</t>
  </si>
  <si>
    <t>인건비</t>
  </si>
  <si>
    <t>일반수용비</t>
  </si>
  <si>
    <t>컴퓨터용품</t>
  </si>
  <si>
    <t>복리후생비</t>
  </si>
  <si>
    <t>다과비</t>
  </si>
  <si>
    <t>관리비</t>
  </si>
  <si>
    <t>상하수도요금</t>
  </si>
  <si>
    <t>계좌이체</t>
  </si>
  <si>
    <t>사업비 자부담분</t>
  </si>
  <si>
    <t>사업수입</t>
  </si>
  <si>
    <t>자활기업 경영컨설팅</t>
  </si>
  <si>
    <t>잡수입</t>
  </si>
  <si>
    <t>캐쉬백지급</t>
  </si>
  <si>
    <t>추석명절비</t>
  </si>
  <si>
    <t>경영컨설팅 보수</t>
  </si>
  <si>
    <t>관리비</t>
  </si>
  <si>
    <t>상하수도 요금</t>
  </si>
  <si>
    <t>복리후생비</t>
  </si>
  <si>
    <t>식비</t>
  </si>
  <si>
    <t>일반수용비</t>
  </si>
  <si>
    <t>컴퓨터 용품</t>
  </si>
  <si>
    <t>수수료</t>
  </si>
  <si>
    <t>타행이체수수료</t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</si>
  <si>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9월</t>
    </r>
    <r>
      <rPr>
        <sz val="11"/>
        <color indexed="8"/>
        <rFont val="맑은 고딕"/>
        <family val="3"/>
      </rPr>
      <t>)</t>
    </r>
  </si>
  <si>
    <r>
      <t>(201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10월</t>
    </r>
    <r>
      <rPr>
        <sz val="11"/>
        <color indexed="8"/>
        <rFont val="맑은 고딕"/>
        <family val="3"/>
      </rPr>
      <t>)</t>
    </r>
  </si>
  <si>
    <t>전수조사</t>
  </si>
  <si>
    <t>후원수입</t>
  </si>
  <si>
    <t>사회적경제발전소</t>
  </si>
  <si>
    <t>잡수입</t>
  </si>
  <si>
    <t>캐쉬백지급</t>
  </si>
  <si>
    <t>계좌이체</t>
  </si>
  <si>
    <t>원천징수분</t>
  </si>
  <si>
    <t>사업비</t>
  </si>
  <si>
    <t>실무아카데미 수료식</t>
  </si>
  <si>
    <t>관리비</t>
  </si>
  <si>
    <t>상하수도 요금</t>
  </si>
  <si>
    <t>보조사업 자부담분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</si>
</sst>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</cellStyleXfs>
  <cellXfs count="203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 shrinkToFit="1"/>
    </xf>
    <xf numFmtId="41" fontId="31" fillId="0" borderId="0" xfId="48" applyFont="1" applyBorder="1" applyAlignment="1">
      <alignment horizontal="center" vertical="center"/>
    </xf>
    <xf numFmtId="41" fontId="0" fillId="33" borderId="0" xfId="48" applyFont="1" applyFill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31" fillId="0" borderId="10" xfId="48" applyFont="1" applyBorder="1" applyAlignment="1">
      <alignment horizontal="center" vertical="center"/>
    </xf>
    <xf numFmtId="41" fontId="31" fillId="0" borderId="11" xfId="48" applyFont="1" applyBorder="1" applyAlignment="1">
      <alignment horizontal="center" vertical="center"/>
    </xf>
    <xf numFmtId="41" fontId="0" fillId="33" borderId="11" xfId="48" applyFont="1" applyFill="1" applyBorder="1" applyAlignment="1">
      <alignment vertical="center" shrinkToFit="1"/>
    </xf>
    <xf numFmtId="41" fontId="0" fillId="0" borderId="11" xfId="48" applyFont="1" applyBorder="1" applyAlignment="1">
      <alignment vertical="center" shrinkToFit="1"/>
    </xf>
    <xf numFmtId="41" fontId="31" fillId="34" borderId="12" xfId="48" applyFont="1" applyFill="1" applyBorder="1" applyAlignment="1">
      <alignment vertical="center" shrinkToFit="1"/>
    </xf>
    <xf numFmtId="41" fontId="31" fillId="34" borderId="13" xfId="48" applyFont="1" applyFill="1" applyBorder="1" applyAlignment="1">
      <alignment vertical="center" shrinkToFit="1"/>
    </xf>
    <xf numFmtId="41" fontId="0" fillId="33" borderId="14" xfId="48" applyFont="1" applyFill="1" applyBorder="1" applyAlignment="1">
      <alignment vertical="center" shrinkToFit="1"/>
    </xf>
    <xf numFmtId="41" fontId="0" fillId="33" borderId="15" xfId="48" applyFont="1" applyFill="1" applyBorder="1" applyAlignment="1">
      <alignment vertical="center" shrinkToFit="1"/>
    </xf>
    <xf numFmtId="41" fontId="0" fillId="0" borderId="16" xfId="48" applyFont="1" applyBorder="1" applyAlignment="1">
      <alignment horizontal="center" vertical="center" shrinkToFit="1"/>
    </xf>
    <xf numFmtId="41" fontId="0" fillId="0" borderId="17" xfId="48" applyFont="1" applyBorder="1" applyAlignment="1">
      <alignment vertical="center" shrinkToFit="1"/>
    </xf>
    <xf numFmtId="41" fontId="0" fillId="33" borderId="17" xfId="48" applyFont="1" applyFill="1" applyBorder="1" applyAlignment="1">
      <alignment vertical="center" shrinkToFit="1"/>
    </xf>
    <xf numFmtId="41" fontId="0" fillId="33" borderId="18" xfId="48" applyFont="1" applyFill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0" fillId="0" borderId="15" xfId="48" applyFont="1" applyBorder="1" applyAlignment="1">
      <alignment vertical="center" shrinkToFit="1"/>
    </xf>
    <xf numFmtId="41" fontId="0" fillId="33" borderId="14" xfId="48" applyFont="1" applyFill="1" applyBorder="1" applyAlignment="1">
      <alignment horizontal="center" vertical="center" shrinkToFit="1"/>
    </xf>
    <xf numFmtId="41" fontId="0" fillId="0" borderId="19" xfId="48" applyFont="1" applyBorder="1" applyAlignment="1">
      <alignment horizontal="center" vertical="center" shrinkToFit="1"/>
    </xf>
    <xf numFmtId="41" fontId="31" fillId="35" borderId="0" xfId="48" applyFont="1" applyFill="1" applyBorder="1" applyAlignment="1">
      <alignment vertical="center" shrinkToFit="1"/>
    </xf>
    <xf numFmtId="41" fontId="31" fillId="35" borderId="11" xfId="48" applyFont="1" applyFill="1" applyBorder="1" applyAlignment="1">
      <alignment vertical="center" shrinkToFit="1"/>
    </xf>
    <xf numFmtId="41" fontId="0" fillId="34" borderId="0" xfId="48" applyFont="1" applyFill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0" fillId="0" borderId="17" xfId="48" applyFont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11" xfId="48" applyFont="1" applyFill="1" applyBorder="1" applyAlignment="1">
      <alignment vertical="center" shrinkToFit="1"/>
    </xf>
    <xf numFmtId="41" fontId="0" fillId="0" borderId="14" xfId="48" applyFont="1" applyFill="1" applyBorder="1" applyAlignment="1">
      <alignment vertical="center" shrinkToFit="1"/>
    </xf>
    <xf numFmtId="41" fontId="0" fillId="0" borderId="15" xfId="48" applyFont="1" applyFill="1" applyBorder="1" applyAlignment="1">
      <alignment vertical="center" shrinkToFit="1"/>
    </xf>
    <xf numFmtId="41" fontId="0" fillId="33" borderId="20" xfId="48" applyFont="1" applyFill="1" applyBorder="1" applyAlignment="1">
      <alignment vertical="center" shrinkToFit="1"/>
    </xf>
    <xf numFmtId="41" fontId="0" fillId="33" borderId="16" xfId="48" applyFont="1" applyFill="1" applyBorder="1" applyAlignment="1">
      <alignment horizontal="center"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21" xfId="48" applyFont="1" applyBorder="1" applyAlignment="1">
      <alignment vertical="center" shrinkToFit="1"/>
    </xf>
    <xf numFmtId="41" fontId="0" fillId="0" borderId="19" xfId="48" applyFont="1" applyBorder="1" applyAlignment="1">
      <alignment horizontal="center" vertical="center" shrinkToFit="1"/>
    </xf>
    <xf numFmtId="41" fontId="0" fillId="0" borderId="14" xfId="48" applyFont="1" applyFill="1" applyBorder="1" applyAlignment="1">
      <alignment horizontal="center"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21" xfId="48" applyFont="1" applyFill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14" xfId="48" applyFont="1" applyBorder="1" applyAlignment="1">
      <alignment vertical="center" shrinkToFit="1"/>
    </xf>
    <xf numFmtId="41" fontId="0" fillId="0" borderId="22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24" xfId="48" applyFont="1" applyBorder="1" applyAlignment="1">
      <alignment vertical="center" shrinkToFit="1"/>
    </xf>
    <xf numFmtId="41" fontId="0" fillId="34" borderId="24" xfId="48" applyFont="1" applyFill="1" applyBorder="1" applyAlignment="1">
      <alignment vertical="center" shrinkToFit="1"/>
    </xf>
    <xf numFmtId="41" fontId="31" fillId="0" borderId="19" xfId="48" applyFont="1" applyBorder="1" applyAlignment="1">
      <alignment horizontal="center" vertical="center"/>
    </xf>
    <xf numFmtId="41" fontId="31" fillId="0" borderId="14" xfId="48" applyFont="1" applyBorder="1" applyAlignment="1">
      <alignment horizontal="center" vertical="center"/>
    </xf>
    <xf numFmtId="41" fontId="31" fillId="0" borderId="22" xfId="48" applyFont="1" applyBorder="1" applyAlignment="1">
      <alignment horizontal="center" vertical="center"/>
    </xf>
    <xf numFmtId="41" fontId="31" fillId="0" borderId="15" xfId="48" applyFont="1" applyBorder="1" applyAlignment="1">
      <alignment horizontal="center" vertical="center"/>
    </xf>
    <xf numFmtId="41" fontId="0" fillId="0" borderId="25" xfId="48" applyFont="1" applyFill="1" applyBorder="1" applyAlignment="1">
      <alignment vertical="center" shrinkToFit="1"/>
    </xf>
    <xf numFmtId="41" fontId="0" fillId="0" borderId="26" xfId="48" applyFont="1" applyFill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29" xfId="48" applyFont="1" applyBorder="1" applyAlignment="1">
      <alignment vertical="center" shrinkToFit="1"/>
    </xf>
    <xf numFmtId="41" fontId="0" fillId="0" borderId="30" xfId="48" applyFont="1" applyBorder="1" applyAlignment="1">
      <alignment vertical="center" shrinkToFit="1"/>
    </xf>
    <xf numFmtId="41" fontId="0" fillId="0" borderId="31" xfId="48" applyFont="1" applyBorder="1" applyAlignment="1">
      <alignment vertical="center" shrinkToFit="1"/>
    </xf>
    <xf numFmtId="41" fontId="0" fillId="0" borderId="14" xfId="48" applyFont="1" applyFill="1" applyBorder="1" applyAlignment="1">
      <alignment horizontal="center" vertical="center" shrinkToFit="1"/>
    </xf>
    <xf numFmtId="41" fontId="0" fillId="0" borderId="19" xfId="48" applyFont="1" applyBorder="1" applyAlignment="1">
      <alignment horizontal="center" vertical="center" shrinkToFit="1"/>
    </xf>
    <xf numFmtId="41" fontId="0" fillId="0" borderId="10" xfId="48" applyFont="1" applyBorder="1" applyAlignment="1">
      <alignment horizontal="center" vertical="center" shrinkToFit="1"/>
    </xf>
    <xf numFmtId="41" fontId="0" fillId="0" borderId="19" xfId="48" applyFont="1" applyBorder="1" applyAlignment="1">
      <alignment horizontal="center" vertical="center" shrinkToFit="1"/>
    </xf>
    <xf numFmtId="41" fontId="0" fillId="0" borderId="14" xfId="48" applyFont="1" applyFill="1" applyBorder="1" applyAlignment="1">
      <alignment horizontal="center" vertical="center" shrinkToFit="1"/>
    </xf>
    <xf numFmtId="41" fontId="0" fillId="0" borderId="32" xfId="48" applyFont="1" applyBorder="1" applyAlignment="1">
      <alignment horizontal="center"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32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3" xfId="48" applyFont="1" applyFill="1" applyBorder="1" applyAlignment="1">
      <alignment horizontal="center" vertical="center" shrinkToFit="1"/>
    </xf>
    <xf numFmtId="41" fontId="0" fillId="0" borderId="27" xfId="48" applyFont="1" applyFill="1" applyBorder="1" applyAlignment="1">
      <alignment vertical="center" shrinkToFit="1"/>
    </xf>
    <xf numFmtId="41" fontId="0" fillId="0" borderId="28" xfId="48" applyFont="1" applyFill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33" xfId="48" applyFont="1" applyFill="1" applyBorder="1" applyAlignment="1">
      <alignment horizontal="center" vertical="center" shrinkToFit="1"/>
    </xf>
    <xf numFmtId="41" fontId="0" fillId="0" borderId="29" xfId="48" applyFont="1" applyFill="1" applyBorder="1" applyAlignment="1">
      <alignment horizontal="center" vertical="center" shrinkToFit="1"/>
    </xf>
    <xf numFmtId="41" fontId="0" fillId="0" borderId="30" xfId="48" applyFont="1" applyFill="1" applyBorder="1" applyAlignment="1">
      <alignment vertical="center" shrinkToFit="1"/>
    </xf>
    <xf numFmtId="41" fontId="0" fillId="0" borderId="31" xfId="48" applyFont="1" applyFill="1" applyBorder="1" applyAlignment="1">
      <alignment vertical="center" shrinkToFit="1"/>
    </xf>
    <xf numFmtId="41" fontId="0" fillId="0" borderId="29" xfId="48" applyFont="1" applyBorder="1" applyAlignment="1">
      <alignment horizontal="center" vertical="center" shrinkToFit="1"/>
    </xf>
    <xf numFmtId="41" fontId="0" fillId="0" borderId="30" xfId="48" applyFont="1" applyBorder="1" applyAlignment="1">
      <alignment vertical="center" shrinkToFit="1"/>
    </xf>
    <xf numFmtId="41" fontId="0" fillId="0" borderId="34" xfId="48" applyFont="1" applyBorder="1" applyAlignment="1">
      <alignment horizontal="center" vertical="center" shrinkToFit="1"/>
    </xf>
    <xf numFmtId="41" fontId="0" fillId="0" borderId="10" xfId="48" applyFont="1" applyBorder="1" applyAlignment="1">
      <alignment horizontal="center" vertical="center" shrinkToFit="1"/>
    </xf>
    <xf numFmtId="41" fontId="0" fillId="0" borderId="19" xfId="48" applyFont="1" applyBorder="1" applyAlignment="1">
      <alignment horizontal="center" vertical="center" shrinkToFit="1"/>
    </xf>
    <xf numFmtId="41" fontId="0" fillId="0" borderId="14" xfId="48" applyFont="1" applyFill="1" applyBorder="1" applyAlignment="1">
      <alignment horizontal="center" vertical="center" shrinkToFit="1"/>
    </xf>
    <xf numFmtId="41" fontId="0" fillId="0" borderId="32" xfId="48" applyFont="1" applyBorder="1" applyAlignment="1">
      <alignment horizontal="center"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0" xfId="48" applyFont="1" applyFill="1" applyBorder="1" applyAlignment="1">
      <alignment vertical="center" shrinkToFit="1"/>
    </xf>
    <xf numFmtId="41" fontId="0" fillId="0" borderId="29" xfId="48" applyFont="1" applyFill="1" applyBorder="1" applyAlignment="1">
      <alignment horizontal="center"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27" xfId="48" applyFont="1" applyFill="1" applyBorder="1" applyAlignment="1">
      <alignment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35" xfId="48" applyFont="1" applyBorder="1" applyAlignment="1">
      <alignment horizontal="center" vertical="center" shrinkToFit="1"/>
    </xf>
    <xf numFmtId="41" fontId="0" fillId="0" borderId="30" xfId="48" applyFont="1" applyBorder="1" applyAlignment="1">
      <alignment vertical="center" shrinkToFit="1"/>
    </xf>
    <xf numFmtId="41" fontId="0" fillId="0" borderId="14" xfId="48" applyFont="1" applyFill="1" applyBorder="1" applyAlignment="1">
      <alignment horizontal="center" vertical="center" shrinkToFit="1"/>
    </xf>
    <xf numFmtId="41" fontId="0" fillId="0" borderId="19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10" xfId="48" applyFont="1" applyBorder="1" applyAlignment="1">
      <alignment horizontal="center" vertical="center" shrinkToFit="1"/>
    </xf>
    <xf numFmtId="41" fontId="0" fillId="0" borderId="0" xfId="48" applyFont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0" fillId="0" borderId="27" xfId="48" applyFont="1" applyFill="1" applyBorder="1" applyAlignment="1">
      <alignment vertical="center" shrinkToFit="1"/>
    </xf>
    <xf numFmtId="41" fontId="0" fillId="0" borderId="33" xfId="48" applyFont="1" applyFill="1" applyBorder="1" applyAlignment="1">
      <alignment horizontal="center"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29" xfId="48" applyFont="1" applyFill="1" applyBorder="1" applyAlignment="1">
      <alignment horizontal="center" vertical="center" shrinkToFit="1"/>
    </xf>
    <xf numFmtId="41" fontId="0" fillId="0" borderId="30" xfId="48" applyFont="1" applyFill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30" xfId="48" applyFont="1" applyBorder="1" applyAlignment="1">
      <alignment vertical="center" shrinkToFit="1"/>
    </xf>
    <xf numFmtId="41" fontId="0" fillId="0" borderId="0" xfId="48" applyFont="1" applyBorder="1" applyAlignment="1">
      <alignment horizontal="center" vertical="center" shrinkToFit="1"/>
    </xf>
    <xf numFmtId="41" fontId="0" fillId="0" borderId="25" xfId="48" applyFont="1" applyBorder="1" applyAlignment="1">
      <alignment vertical="center" shrinkToFit="1"/>
    </xf>
    <xf numFmtId="41" fontId="0" fillId="0" borderId="26" xfId="48" applyFont="1" applyBorder="1" applyAlignment="1">
      <alignment vertical="center" shrinkToFit="1"/>
    </xf>
    <xf numFmtId="41" fontId="0" fillId="0" borderId="33" xfId="48" applyFont="1" applyBorder="1" applyAlignment="1">
      <alignment horizontal="center" vertical="center" shrinkToFit="1"/>
    </xf>
    <xf numFmtId="41" fontId="0" fillId="0" borderId="33" xfId="48" applyFont="1" applyFill="1" applyBorder="1" applyAlignment="1">
      <alignment horizontal="center"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0" xfId="48" applyFont="1" applyFill="1" applyBorder="1" applyAlignment="1">
      <alignment vertical="center" shrinkToFit="1"/>
    </xf>
    <xf numFmtId="41" fontId="0" fillId="0" borderId="29" xfId="48" applyFont="1" applyFill="1" applyBorder="1" applyAlignment="1">
      <alignment horizontal="center"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30" xfId="48" applyFont="1" applyBorder="1" applyAlignment="1">
      <alignment vertical="center" shrinkToFit="1"/>
    </xf>
    <xf numFmtId="41" fontId="0" fillId="0" borderId="36" xfId="48" applyFont="1" applyBorder="1" applyAlignment="1">
      <alignment horizontal="center" vertical="center" shrinkToFit="1"/>
    </xf>
    <xf numFmtId="41" fontId="0" fillId="0" borderId="37" xfId="48" applyFont="1" applyBorder="1" applyAlignment="1">
      <alignment vertical="center" shrinkToFit="1"/>
    </xf>
    <xf numFmtId="41" fontId="0" fillId="0" borderId="38" xfId="48" applyFont="1" applyBorder="1" applyAlignment="1">
      <alignment vertical="center" shrinkToFit="1"/>
    </xf>
    <xf numFmtId="41" fontId="0" fillId="0" borderId="39" xfId="48" applyFont="1" applyBorder="1" applyAlignment="1">
      <alignment vertical="center" shrinkToFit="1"/>
    </xf>
    <xf numFmtId="41" fontId="0" fillId="0" borderId="40" xfId="48" applyFont="1" applyBorder="1" applyAlignment="1">
      <alignment vertical="center" shrinkToFit="1"/>
    </xf>
    <xf numFmtId="41" fontId="31" fillId="0" borderId="0" xfId="48" applyFont="1" applyAlignment="1">
      <alignment vertical="center"/>
    </xf>
    <xf numFmtId="41" fontId="31" fillId="0" borderId="37" xfId="48" applyFont="1" applyFill="1" applyBorder="1" applyAlignment="1">
      <alignment vertical="center" shrinkToFit="1"/>
    </xf>
    <xf numFmtId="41" fontId="31" fillId="0" borderId="41" xfId="48" applyFont="1" applyFill="1" applyBorder="1" applyAlignment="1">
      <alignment vertical="center" shrinkToFit="1"/>
    </xf>
    <xf numFmtId="41" fontId="31" fillId="0" borderId="27" xfId="48" applyFont="1" applyFill="1" applyBorder="1" applyAlignment="1">
      <alignment vertical="center" shrinkToFit="1"/>
    </xf>
    <xf numFmtId="41" fontId="31" fillId="0" borderId="28" xfId="48" applyFont="1" applyFill="1" applyBorder="1" applyAlignment="1">
      <alignment vertical="center" shrinkToFit="1"/>
    </xf>
    <xf numFmtId="41" fontId="31" fillId="0" borderId="33" xfId="48" applyFont="1" applyFill="1" applyBorder="1" applyAlignment="1">
      <alignment horizontal="center" vertical="center" shrinkToFit="1"/>
    </xf>
    <xf numFmtId="41" fontId="31" fillId="0" borderId="33" xfId="48" applyFont="1" applyFill="1" applyBorder="1" applyAlignment="1">
      <alignment horizontal="center" vertical="center" shrinkToFit="1"/>
    </xf>
    <xf numFmtId="41" fontId="31" fillId="0" borderId="42" xfId="48" applyFont="1" applyFill="1" applyBorder="1" applyAlignment="1">
      <alignment horizontal="center" vertical="center" shrinkToFit="1"/>
    </xf>
    <xf numFmtId="41" fontId="0" fillId="0" borderId="37" xfId="48" applyFont="1" applyFill="1" applyBorder="1" applyAlignment="1">
      <alignment vertical="center" shrinkToFit="1"/>
    </xf>
    <xf numFmtId="41" fontId="0" fillId="0" borderId="41" xfId="48" applyFont="1" applyFill="1" applyBorder="1" applyAlignment="1">
      <alignment vertical="center" shrinkToFit="1"/>
    </xf>
    <xf numFmtId="41" fontId="0" fillId="0" borderId="27" xfId="48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0" xfId="48" applyFont="1" applyFill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31" fillId="0" borderId="19" xfId="48" applyFont="1" applyBorder="1" applyAlignment="1">
      <alignment horizontal="center" vertical="center" shrinkToFit="1"/>
    </xf>
    <xf numFmtId="41" fontId="31" fillId="0" borderId="36" xfId="48" applyFont="1" applyBorder="1" applyAlignment="1">
      <alignment horizontal="center" vertical="center" shrinkToFit="1"/>
    </xf>
    <xf numFmtId="41" fontId="31" fillId="0" borderId="43" xfId="48" applyFont="1" applyBorder="1" applyAlignment="1">
      <alignment horizontal="center" vertical="center" shrinkToFit="1"/>
    </xf>
    <xf numFmtId="41" fontId="31" fillId="0" borderId="14" xfId="48" applyFont="1" applyFill="1" applyBorder="1" applyAlignment="1">
      <alignment horizontal="center" vertical="center" shrinkToFit="1"/>
    </xf>
    <xf numFmtId="41" fontId="31" fillId="0" borderId="29" xfId="48" applyFont="1" applyFill="1" applyBorder="1" applyAlignment="1">
      <alignment horizontal="center" vertical="center" shrinkToFit="1"/>
    </xf>
    <xf numFmtId="41" fontId="31" fillId="0" borderId="33" xfId="48" applyFont="1" applyFill="1" applyBorder="1" applyAlignment="1">
      <alignment horizontal="center" vertical="center" shrinkToFit="1"/>
    </xf>
    <xf numFmtId="41" fontId="31" fillId="0" borderId="44" xfId="48" applyFont="1" applyBorder="1" applyAlignment="1">
      <alignment horizontal="center" vertical="center" shrinkToFit="1"/>
    </xf>
    <xf numFmtId="41" fontId="31" fillId="0" borderId="33" xfId="48" applyFont="1" applyFill="1" applyBorder="1" applyAlignment="1">
      <alignment horizontal="center" vertical="center" shrinkToFit="1"/>
    </xf>
    <xf numFmtId="41" fontId="31" fillId="0" borderId="44" xfId="48" applyFont="1" applyBorder="1" applyAlignment="1">
      <alignment horizontal="center" vertical="center" shrinkToFit="1"/>
    </xf>
    <xf numFmtId="41" fontId="0" fillId="0" borderId="37" xfId="48" applyFont="1" applyFill="1" applyBorder="1" applyAlignment="1">
      <alignment vertical="center" shrinkToFit="1"/>
    </xf>
    <xf numFmtId="41" fontId="0" fillId="0" borderId="27" xfId="48" applyFont="1" applyFill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0" xfId="48" applyFont="1" applyFill="1" applyBorder="1" applyAlignment="1">
      <alignment vertical="center" shrinkToFit="1"/>
    </xf>
    <xf numFmtId="41" fontId="31" fillId="0" borderId="33" xfId="48" applyFont="1" applyFill="1" applyBorder="1" applyAlignment="1">
      <alignment horizontal="center" vertical="center" shrinkToFit="1"/>
    </xf>
    <xf numFmtId="41" fontId="31" fillId="0" borderId="44" xfId="48" applyFont="1" applyBorder="1" applyAlignment="1">
      <alignment horizontal="center" vertical="center" shrinkToFit="1"/>
    </xf>
    <xf numFmtId="41" fontId="0" fillId="0" borderId="30" xfId="48" applyFont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0" xfId="48" applyFont="1" applyFill="1" applyBorder="1" applyAlignment="1">
      <alignment vertical="center" shrinkToFit="1"/>
    </xf>
    <xf numFmtId="41" fontId="0" fillId="0" borderId="14" xfId="48" applyFont="1" applyFill="1" applyBorder="1" applyAlignment="1">
      <alignment horizontal="center" vertical="center" shrinkToFit="1"/>
    </xf>
    <xf numFmtId="41" fontId="0" fillId="0" borderId="20" xfId="48" applyFont="1" applyBorder="1" applyAlignment="1">
      <alignment horizontal="center" vertical="center" shrinkToFit="1"/>
    </xf>
    <xf numFmtId="41" fontId="0" fillId="0" borderId="0" xfId="48" applyFont="1" applyBorder="1" applyAlignment="1">
      <alignment horizontal="center" vertical="center" shrinkToFit="1"/>
    </xf>
    <xf numFmtId="41" fontId="0" fillId="0" borderId="14" xfId="48" applyFont="1" applyBorder="1" applyAlignment="1">
      <alignment horizontal="center" vertical="center" shrinkToFit="1"/>
    </xf>
    <xf numFmtId="41" fontId="0" fillId="34" borderId="32" xfId="48" applyFont="1" applyFill="1" applyBorder="1" applyAlignment="1">
      <alignment horizontal="center" vertical="center" shrinkToFit="1"/>
    </xf>
    <xf numFmtId="41" fontId="0" fillId="34" borderId="20" xfId="48" applyFont="1" applyFill="1" applyBorder="1" applyAlignment="1">
      <alignment horizontal="center" vertical="center" shrinkToFit="1"/>
    </xf>
    <xf numFmtId="41" fontId="31" fillId="35" borderId="10" xfId="48" applyFont="1" applyFill="1" applyBorder="1" applyAlignment="1">
      <alignment horizontal="center" vertical="center" shrinkToFit="1"/>
    </xf>
    <xf numFmtId="41" fontId="31" fillId="35" borderId="0" xfId="48" applyFont="1" applyFill="1" applyBorder="1" applyAlignment="1">
      <alignment horizontal="center" vertical="center" shrinkToFit="1"/>
    </xf>
    <xf numFmtId="41" fontId="31" fillId="34" borderId="45" xfId="48" applyFont="1" applyFill="1" applyBorder="1" applyAlignment="1">
      <alignment horizontal="center" vertical="center" shrinkToFit="1"/>
    </xf>
    <xf numFmtId="41" fontId="31" fillId="34" borderId="12" xfId="48" applyFont="1" applyFill="1" applyBorder="1" applyAlignment="1">
      <alignment horizontal="center" vertical="center" shrinkToFit="1"/>
    </xf>
    <xf numFmtId="41" fontId="0" fillId="33" borderId="32" xfId="48" applyFont="1" applyFill="1" applyBorder="1" applyAlignment="1">
      <alignment horizontal="center" vertical="center" shrinkToFit="1"/>
    </xf>
    <xf numFmtId="41" fontId="0" fillId="33" borderId="19" xfId="48" applyFont="1" applyFill="1" applyBorder="1" applyAlignment="1">
      <alignment horizontal="center" vertical="center" shrinkToFit="1"/>
    </xf>
    <xf numFmtId="41" fontId="40" fillId="36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31" fillId="35" borderId="46" xfId="48" applyFont="1" applyFill="1" applyBorder="1" applyAlignment="1">
      <alignment horizontal="center" vertical="center"/>
    </xf>
    <xf numFmtId="41" fontId="31" fillId="35" borderId="47" xfId="48" applyFont="1" applyFill="1" applyBorder="1" applyAlignment="1">
      <alignment horizontal="center" vertical="center"/>
    </xf>
    <xf numFmtId="41" fontId="31" fillId="35" borderId="48" xfId="48" applyFont="1" applyFill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 shrinkToFit="1"/>
    </xf>
    <xf numFmtId="41" fontId="0" fillId="0" borderId="19" xfId="48" applyFont="1" applyBorder="1" applyAlignment="1">
      <alignment horizontal="center" vertical="center" shrinkToFit="1"/>
    </xf>
    <xf numFmtId="41" fontId="31" fillId="35" borderId="49" xfId="48" applyFont="1" applyFill="1" applyBorder="1" applyAlignment="1">
      <alignment horizontal="center" vertical="center"/>
    </xf>
    <xf numFmtId="41" fontId="0" fillId="34" borderId="10" xfId="48" applyFont="1" applyFill="1" applyBorder="1" applyAlignment="1">
      <alignment horizontal="center" vertical="center" shrinkToFit="1"/>
    </xf>
    <xf numFmtId="41" fontId="0" fillId="34" borderId="0" xfId="48" applyFont="1" applyFill="1" applyBorder="1" applyAlignment="1">
      <alignment horizontal="center" vertical="center" shrinkToFit="1"/>
    </xf>
    <xf numFmtId="41" fontId="0" fillId="0" borderId="20" xfId="48" applyFont="1" applyFill="1" applyBorder="1" applyAlignment="1">
      <alignment horizontal="center" vertical="center" shrinkToFit="1"/>
    </xf>
    <xf numFmtId="41" fontId="0" fillId="0" borderId="0" xfId="48" applyFont="1" applyFill="1" applyBorder="1" applyAlignment="1">
      <alignment horizontal="center" vertical="center" shrinkToFit="1"/>
    </xf>
    <xf numFmtId="41" fontId="0" fillId="0" borderId="34" xfId="48" applyFont="1" applyFill="1" applyBorder="1" applyAlignment="1">
      <alignment horizontal="center" vertical="center" shrinkToFit="1"/>
    </xf>
    <xf numFmtId="41" fontId="0" fillId="0" borderId="35" xfId="48" applyFont="1" applyFill="1" applyBorder="1" applyAlignment="1">
      <alignment horizontal="center" vertical="center" shrinkToFit="1"/>
    </xf>
    <xf numFmtId="41" fontId="0" fillId="0" borderId="33" xfId="48" applyFont="1" applyFill="1" applyBorder="1" applyAlignment="1">
      <alignment horizontal="center" vertical="center" shrinkToFit="1"/>
    </xf>
    <xf numFmtId="41" fontId="0" fillId="0" borderId="32" xfId="48" applyFont="1" applyBorder="1" applyAlignment="1">
      <alignment horizontal="center" vertical="center" shrinkToFit="1"/>
    </xf>
    <xf numFmtId="41" fontId="0" fillId="0" borderId="50" xfId="48" applyFont="1" applyFill="1" applyBorder="1" applyAlignment="1">
      <alignment horizontal="center" vertical="center" shrinkToFit="1"/>
    </xf>
    <xf numFmtId="41" fontId="0" fillId="0" borderId="34" xfId="48" applyFont="1" applyBorder="1" applyAlignment="1">
      <alignment horizontal="center" vertical="center" shrinkToFit="1"/>
    </xf>
    <xf numFmtId="41" fontId="0" fillId="0" borderId="35" xfId="48" applyFont="1" applyBorder="1" applyAlignment="1">
      <alignment horizontal="center" vertical="center" shrinkToFit="1"/>
    </xf>
    <xf numFmtId="41" fontId="0" fillId="0" borderId="33" xfId="48" applyFont="1" applyBorder="1" applyAlignment="1">
      <alignment horizontal="center" vertical="center" shrinkToFit="1"/>
    </xf>
    <xf numFmtId="41" fontId="31" fillId="0" borderId="50" xfId="48" applyFont="1" applyFill="1" applyBorder="1" applyAlignment="1">
      <alignment horizontal="center" vertical="center" shrinkToFit="1"/>
    </xf>
    <xf numFmtId="41" fontId="31" fillId="0" borderId="33" xfId="48" applyFont="1" applyFill="1" applyBorder="1" applyAlignment="1">
      <alignment horizontal="center" vertical="center" shrinkToFit="1"/>
    </xf>
    <xf numFmtId="41" fontId="0" fillId="0" borderId="51" xfId="48" applyFont="1" applyBorder="1" applyAlignment="1">
      <alignment horizontal="center" vertical="center" shrinkToFit="1"/>
    </xf>
    <xf numFmtId="41" fontId="0" fillId="0" borderId="44" xfId="48" applyFont="1" applyBorder="1" applyAlignment="1">
      <alignment horizontal="center" vertical="center" shrinkToFit="1"/>
    </xf>
    <xf numFmtId="41" fontId="31" fillId="0" borderId="51" xfId="48" applyFont="1" applyBorder="1" applyAlignment="1">
      <alignment horizontal="center" vertical="center" shrinkToFit="1"/>
    </xf>
    <xf numFmtId="41" fontId="31" fillId="0" borderId="44" xfId="48" applyFont="1" applyBorder="1" applyAlignment="1">
      <alignment horizontal="center" vertical="center" shrinkToFit="1"/>
    </xf>
    <xf numFmtId="41" fontId="31" fillId="0" borderId="35" xfId="48" applyFont="1" applyFill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30" xfId="48" applyFont="1" applyBorder="1" applyAlignment="1">
      <alignment vertical="center" shrinkToFit="1"/>
    </xf>
    <xf numFmtId="41" fontId="0" fillId="0" borderId="27" xfId="48" applyFont="1" applyBorder="1" applyAlignment="1">
      <alignment vertical="center" shrinkToFit="1"/>
    </xf>
    <xf numFmtId="41" fontId="0" fillId="0" borderId="0" xfId="48" applyFont="1" applyFill="1" applyBorder="1" applyAlignment="1">
      <alignment vertical="center" shrinkToFit="1"/>
    </xf>
    <xf numFmtId="41" fontId="0" fillId="0" borderId="30" xfId="48" applyFont="1" applyFill="1" applyBorder="1" applyAlignment="1">
      <alignment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4">
      <selection activeCell="F23" sqref="F23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16</v>
      </c>
      <c r="B4" s="172"/>
      <c r="C4" s="172"/>
      <c r="D4" s="172"/>
      <c r="E4" s="172"/>
      <c r="F4" s="172"/>
    </row>
    <row r="5" ht="26.25" customHeight="1" thickBot="1"/>
    <row r="6" spans="1:6" ht="28.5" customHeight="1">
      <c r="A6" s="173" t="s">
        <v>3</v>
      </c>
      <c r="B6" s="174"/>
      <c r="C6" s="174"/>
      <c r="D6" s="174" t="s">
        <v>4</v>
      </c>
      <c r="E6" s="174"/>
      <c r="F6" s="175"/>
    </row>
    <row r="7" spans="1:6" ht="28.5" customHeight="1">
      <c r="A7" s="6" t="s">
        <v>0</v>
      </c>
      <c r="B7" s="3" t="s">
        <v>1</v>
      </c>
      <c r="C7" s="3" t="s">
        <v>2</v>
      </c>
      <c r="D7" s="3" t="s">
        <v>0</v>
      </c>
      <c r="E7" s="3" t="s">
        <v>1</v>
      </c>
      <c r="F7" s="7" t="s">
        <v>2</v>
      </c>
    </row>
    <row r="8" spans="1:6" ht="28.5" customHeight="1" thickBot="1">
      <c r="A8" s="21" t="s">
        <v>10</v>
      </c>
      <c r="B8" s="18"/>
      <c r="C8" s="18">
        <v>530961</v>
      </c>
      <c r="D8" s="20"/>
      <c r="E8" s="12"/>
      <c r="F8" s="13"/>
    </row>
    <row r="9" spans="1:6" ht="28.5" customHeight="1" thickTop="1">
      <c r="A9" s="176" t="s">
        <v>5</v>
      </c>
      <c r="B9" s="26" t="s">
        <v>17</v>
      </c>
      <c r="C9" s="5">
        <v>50000</v>
      </c>
      <c r="D9" s="160" t="s">
        <v>7</v>
      </c>
      <c r="E9" s="35" t="s">
        <v>27</v>
      </c>
      <c r="F9" s="36">
        <v>50000</v>
      </c>
    </row>
    <row r="10" spans="1:6" ht="28.5" customHeight="1">
      <c r="A10" s="176"/>
      <c r="B10" s="5" t="s">
        <v>8</v>
      </c>
      <c r="C10" s="5">
        <v>50000</v>
      </c>
      <c r="D10" s="161"/>
      <c r="E10" s="26" t="s">
        <v>26</v>
      </c>
      <c r="F10" s="9">
        <v>363000</v>
      </c>
    </row>
    <row r="11" spans="1:6" ht="28.5" customHeight="1">
      <c r="A11" s="176"/>
      <c r="B11" s="5" t="s">
        <v>9</v>
      </c>
      <c r="C11" s="5">
        <v>50000</v>
      </c>
      <c r="D11" s="161"/>
      <c r="E11" s="26" t="s">
        <v>25</v>
      </c>
      <c r="F11" s="9">
        <v>63800</v>
      </c>
    </row>
    <row r="12" spans="1:6" ht="28.5" customHeight="1">
      <c r="A12" s="176"/>
      <c r="B12" s="26" t="s">
        <v>18</v>
      </c>
      <c r="C12" s="5">
        <v>50000</v>
      </c>
      <c r="D12" s="161"/>
      <c r="E12" s="26" t="s">
        <v>24</v>
      </c>
      <c r="F12" s="9">
        <v>158000</v>
      </c>
    </row>
    <row r="13" spans="1:6" ht="28.5" customHeight="1">
      <c r="A13" s="176"/>
      <c r="B13" s="26" t="s">
        <v>21</v>
      </c>
      <c r="C13" s="5">
        <v>50000</v>
      </c>
      <c r="D13" s="161"/>
      <c r="E13" s="26" t="s">
        <v>23</v>
      </c>
      <c r="F13" s="9">
        <v>88000</v>
      </c>
    </row>
    <row r="14" spans="1:6" ht="28.5" customHeight="1">
      <c r="A14" s="176"/>
      <c r="B14" s="39" t="s">
        <v>32</v>
      </c>
      <c r="C14" s="26">
        <v>100000</v>
      </c>
      <c r="D14" s="161"/>
      <c r="E14" s="39" t="s">
        <v>29</v>
      </c>
      <c r="F14" s="9">
        <v>2560</v>
      </c>
    </row>
    <row r="15" spans="1:6" ht="28.5" customHeight="1" thickBot="1">
      <c r="A15" s="176"/>
      <c r="B15" s="26" t="s">
        <v>19</v>
      </c>
      <c r="C15" s="25">
        <v>600000</v>
      </c>
      <c r="D15" s="162"/>
      <c r="E15" s="27"/>
      <c r="F15" s="19"/>
    </row>
    <row r="16" spans="1:6" ht="28.5" customHeight="1" thickBot="1" thickTop="1">
      <c r="A16" s="177"/>
      <c r="B16" s="27" t="s">
        <v>20</v>
      </c>
      <c r="C16" s="18">
        <v>120000</v>
      </c>
      <c r="D16" s="159" t="s">
        <v>30</v>
      </c>
      <c r="E16" s="29" t="s">
        <v>28</v>
      </c>
      <c r="F16" s="30">
        <v>30000</v>
      </c>
    </row>
    <row r="17" spans="1:6" ht="28.5" customHeight="1" thickBot="1" thickTop="1">
      <c r="A17" s="14" t="s">
        <v>6</v>
      </c>
      <c r="B17" s="28" t="s">
        <v>22</v>
      </c>
      <c r="C17" s="15">
        <v>1000000</v>
      </c>
      <c r="D17" s="159"/>
      <c r="E17" s="31" t="s">
        <v>31</v>
      </c>
      <c r="F17" s="32">
        <v>500</v>
      </c>
    </row>
    <row r="18" spans="1:6" ht="28.5" customHeight="1" thickTop="1">
      <c r="A18" s="169"/>
      <c r="B18" s="33"/>
      <c r="C18" s="33"/>
      <c r="D18" s="4"/>
      <c r="E18" s="4"/>
      <c r="F18" s="8"/>
    </row>
    <row r="19" spans="1:6" ht="28.5" customHeight="1" thickBot="1">
      <c r="A19" s="170"/>
      <c r="B19" s="12"/>
      <c r="C19" s="12"/>
      <c r="D19" s="12"/>
      <c r="E19" s="12"/>
      <c r="F19" s="13"/>
    </row>
    <row r="20" spans="1:6" ht="28.5" customHeight="1" thickBot="1" thickTop="1">
      <c r="A20" s="34"/>
      <c r="B20" s="16"/>
      <c r="C20" s="16"/>
      <c r="D20" s="16"/>
      <c r="E20" s="16"/>
      <c r="F20" s="17"/>
    </row>
    <row r="21" spans="1:6" ht="28.5" customHeight="1" thickTop="1">
      <c r="A21" s="163" t="s">
        <v>12</v>
      </c>
      <c r="B21" s="164"/>
      <c r="C21" s="24">
        <f>SUM(C9:C20)</f>
        <v>2070000</v>
      </c>
      <c r="D21" s="4"/>
      <c r="E21" s="4"/>
      <c r="F21" s="8"/>
    </row>
    <row r="22" spans="1:6" ht="28.5" customHeight="1">
      <c r="A22" s="165" t="s">
        <v>13</v>
      </c>
      <c r="B22" s="166"/>
      <c r="C22" s="22">
        <f>C8+C21</f>
        <v>2600961</v>
      </c>
      <c r="D22" s="166" t="s">
        <v>14</v>
      </c>
      <c r="E22" s="166"/>
      <c r="F22" s="23">
        <f>SUM(F9:F18)</f>
        <v>755860</v>
      </c>
    </row>
    <row r="23" spans="1:6" ht="28.5" customHeight="1" thickBot="1">
      <c r="A23" s="167" t="s">
        <v>11</v>
      </c>
      <c r="B23" s="168"/>
      <c r="C23" s="168"/>
      <c r="D23" s="10"/>
      <c r="E23" s="10"/>
      <c r="F23" s="11">
        <f>C22-F22</f>
        <v>1845101</v>
      </c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  <row r="40" spans="1:6" ht="16.5">
      <c r="A40" s="2"/>
      <c r="B40" s="2"/>
      <c r="C40" s="2"/>
      <c r="D40" s="2"/>
      <c r="E40" s="2"/>
      <c r="F40" s="2"/>
    </row>
    <row r="41" spans="1:6" ht="16.5">
      <c r="A41" s="2"/>
      <c r="B41" s="2"/>
      <c r="C41" s="2"/>
      <c r="D41" s="2"/>
      <c r="E41" s="2"/>
      <c r="F41" s="2"/>
    </row>
  </sheetData>
  <sheetProtection/>
  <mergeCells count="12">
    <mergeCell ref="A2:F3"/>
    <mergeCell ref="A4:F4"/>
    <mergeCell ref="A6:C6"/>
    <mergeCell ref="D6:F6"/>
    <mergeCell ref="A9:A16"/>
    <mergeCell ref="D16:D17"/>
    <mergeCell ref="D9:D15"/>
    <mergeCell ref="A21:B21"/>
    <mergeCell ref="A22:B22"/>
    <mergeCell ref="D22:E22"/>
    <mergeCell ref="A23:C23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98" t="s">
        <v>161</v>
      </c>
      <c r="B4" s="172"/>
      <c r="C4" s="172"/>
      <c r="D4" s="172"/>
      <c r="E4" s="172"/>
      <c r="F4" s="172"/>
    </row>
    <row r="5" ht="26.25" customHeight="1" thickBot="1">
      <c r="A5" s="126"/>
    </row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140" t="s">
        <v>127</v>
      </c>
      <c r="B8" s="45"/>
      <c r="C8" s="46">
        <f>9월!F19</f>
        <v>1508450</v>
      </c>
      <c r="D8" s="143"/>
      <c r="E8" s="31"/>
      <c r="F8" s="32"/>
    </row>
    <row r="9" spans="1:6" ht="28.5" customHeight="1" thickTop="1">
      <c r="A9" s="141" t="s">
        <v>5</v>
      </c>
      <c r="B9" s="122" t="s">
        <v>79</v>
      </c>
      <c r="C9" s="123">
        <v>1560000</v>
      </c>
      <c r="D9" s="191" t="s">
        <v>135</v>
      </c>
      <c r="E9" s="149" t="s">
        <v>136</v>
      </c>
      <c r="F9" s="135">
        <v>349870</v>
      </c>
    </row>
    <row r="10" spans="1:6" ht="28.5" customHeight="1">
      <c r="A10" s="142" t="s">
        <v>146</v>
      </c>
      <c r="B10" s="199" t="s">
        <v>162</v>
      </c>
      <c r="C10" s="124">
        <v>450000</v>
      </c>
      <c r="D10" s="192"/>
      <c r="E10" s="150" t="s">
        <v>137</v>
      </c>
      <c r="F10" s="76">
        <v>1426950</v>
      </c>
    </row>
    <row r="11" spans="1:6" ht="28.5" customHeight="1">
      <c r="A11" s="154" t="s">
        <v>163</v>
      </c>
      <c r="B11" s="200" t="s">
        <v>164</v>
      </c>
      <c r="C11" s="125">
        <v>240000</v>
      </c>
      <c r="D11" s="153" t="s">
        <v>169</v>
      </c>
      <c r="E11" s="201" t="s">
        <v>170</v>
      </c>
      <c r="F11" s="30">
        <v>229990</v>
      </c>
    </row>
    <row r="12" spans="1:6" ht="28.5" customHeight="1">
      <c r="A12" s="154" t="s">
        <v>165</v>
      </c>
      <c r="B12" s="200" t="s">
        <v>166</v>
      </c>
      <c r="C12" s="125">
        <v>218</v>
      </c>
      <c r="D12" s="153" t="s">
        <v>171</v>
      </c>
      <c r="E12" s="202" t="s">
        <v>172</v>
      </c>
      <c r="F12" s="81">
        <v>6930</v>
      </c>
    </row>
    <row r="13" spans="1:6" ht="28.5" customHeight="1">
      <c r="A13" s="154" t="s">
        <v>167</v>
      </c>
      <c r="B13" s="200" t="s">
        <v>168</v>
      </c>
      <c r="C13" s="125">
        <v>190660</v>
      </c>
      <c r="D13" s="153" t="s">
        <v>167</v>
      </c>
      <c r="E13" s="202" t="s">
        <v>173</v>
      </c>
      <c r="F13" s="81">
        <v>5000</v>
      </c>
    </row>
    <row r="14" spans="1:6" ht="28.5" customHeight="1">
      <c r="A14" s="179" t="s">
        <v>12</v>
      </c>
      <c r="B14" s="180"/>
      <c r="C14" s="49">
        <f>SUM(C9:C13)</f>
        <v>2440878</v>
      </c>
      <c r="D14" s="4"/>
      <c r="E14" s="4"/>
      <c r="F14" s="8"/>
    </row>
    <row r="15" spans="1:6" ht="28.5" customHeight="1">
      <c r="A15" s="165" t="s">
        <v>13</v>
      </c>
      <c r="B15" s="166"/>
      <c r="C15" s="22">
        <f>C8+C14</f>
        <v>3949328</v>
      </c>
      <c r="D15" s="166" t="s">
        <v>14</v>
      </c>
      <c r="E15" s="166"/>
      <c r="F15" s="23">
        <f>SUM(F9:F13)</f>
        <v>2018740</v>
      </c>
    </row>
    <row r="16" spans="1:6" ht="28.5" customHeight="1" thickBot="1">
      <c r="A16" s="167" t="s">
        <v>11</v>
      </c>
      <c r="B16" s="168"/>
      <c r="C16" s="168"/>
      <c r="D16" s="10"/>
      <c r="E16" s="10"/>
      <c r="F16" s="11">
        <f>C15-F15</f>
        <v>1930588</v>
      </c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</sheetData>
  <sheetProtection/>
  <mergeCells count="9">
    <mergeCell ref="A15:B15"/>
    <mergeCell ref="D15:E15"/>
    <mergeCell ref="A16:C16"/>
    <mergeCell ref="D9:D10"/>
    <mergeCell ref="A2:F3"/>
    <mergeCell ref="A4:F4"/>
    <mergeCell ref="A6:C6"/>
    <mergeCell ref="D6:F6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6">
      <selection activeCell="F25" sqref="F25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33</v>
      </c>
      <c r="B4" s="172"/>
      <c r="C4" s="172"/>
      <c r="D4" s="172"/>
      <c r="E4" s="172"/>
      <c r="F4" s="172"/>
    </row>
    <row r="5" ht="26.25" customHeight="1" thickBot="1"/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37" t="s">
        <v>10</v>
      </c>
      <c r="B8" s="27"/>
      <c r="C8" s="46">
        <f>1월!F23</f>
        <v>1845101</v>
      </c>
      <c r="D8" s="38"/>
      <c r="E8" s="31"/>
      <c r="F8" s="32"/>
    </row>
    <row r="9" spans="1:6" ht="28.5" customHeight="1" thickTop="1">
      <c r="A9" s="186" t="s">
        <v>5</v>
      </c>
      <c r="B9" s="44" t="s">
        <v>35</v>
      </c>
      <c r="C9" s="47">
        <v>150000</v>
      </c>
      <c r="D9" s="181" t="s">
        <v>47</v>
      </c>
      <c r="E9" s="42" t="s">
        <v>50</v>
      </c>
      <c r="F9" s="41">
        <v>154060</v>
      </c>
    </row>
    <row r="10" spans="1:6" ht="28.5" customHeight="1">
      <c r="A10" s="176"/>
      <c r="B10" s="40" t="s">
        <v>34</v>
      </c>
      <c r="C10" s="48">
        <v>60000</v>
      </c>
      <c r="D10" s="182"/>
      <c r="E10" s="43" t="s">
        <v>49</v>
      </c>
      <c r="F10" s="30">
        <v>1430080</v>
      </c>
    </row>
    <row r="11" spans="1:6" ht="28.5" customHeight="1">
      <c r="A11" s="176"/>
      <c r="B11" s="40" t="s">
        <v>36</v>
      </c>
      <c r="C11" s="48">
        <v>50000</v>
      </c>
      <c r="D11" s="182"/>
      <c r="E11" s="43" t="s">
        <v>48</v>
      </c>
      <c r="F11" s="30">
        <v>100000</v>
      </c>
    </row>
    <row r="12" spans="1:6" ht="28.5" customHeight="1">
      <c r="A12" s="176"/>
      <c r="B12" s="40" t="s">
        <v>37</v>
      </c>
      <c r="C12" s="48">
        <v>100000</v>
      </c>
      <c r="D12" s="183" t="s">
        <v>51</v>
      </c>
      <c r="E12" s="54" t="s">
        <v>52</v>
      </c>
      <c r="F12" s="55">
        <v>30000</v>
      </c>
    </row>
    <row r="13" spans="1:6" ht="28.5" customHeight="1">
      <c r="A13" s="176"/>
      <c r="B13" s="40" t="s">
        <v>38</v>
      </c>
      <c r="C13" s="48">
        <v>50000</v>
      </c>
      <c r="D13" s="184"/>
      <c r="E13" s="43" t="s">
        <v>53</v>
      </c>
      <c r="F13" s="30">
        <v>55000</v>
      </c>
    </row>
    <row r="14" spans="1:6" ht="28.5" customHeight="1">
      <c r="A14" s="176"/>
      <c r="B14" s="40" t="s">
        <v>39</v>
      </c>
      <c r="C14" s="48">
        <v>100000</v>
      </c>
      <c r="D14" s="184"/>
      <c r="E14" s="43" t="s">
        <v>54</v>
      </c>
      <c r="F14" s="30">
        <v>13000</v>
      </c>
    </row>
    <row r="15" spans="1:6" ht="28.5" customHeight="1">
      <c r="A15" s="176"/>
      <c r="B15" s="40" t="s">
        <v>40</v>
      </c>
      <c r="C15" s="48">
        <v>100000</v>
      </c>
      <c r="D15" s="185"/>
      <c r="E15" s="56" t="s">
        <v>55</v>
      </c>
      <c r="F15" s="57">
        <v>172550</v>
      </c>
    </row>
    <row r="16" spans="1:6" ht="28.5" customHeight="1">
      <c r="A16" s="176"/>
      <c r="B16" s="40" t="s">
        <v>41</v>
      </c>
      <c r="C16" s="48">
        <v>50000</v>
      </c>
      <c r="D16" s="58" t="s">
        <v>56</v>
      </c>
      <c r="E16" s="59" t="s">
        <v>57</v>
      </c>
      <c r="F16" s="60">
        <v>1000</v>
      </c>
    </row>
    <row r="17" spans="1:6" ht="28.5" customHeight="1">
      <c r="A17" s="176"/>
      <c r="B17" s="40" t="s">
        <v>42</v>
      </c>
      <c r="C17" s="48">
        <v>50000</v>
      </c>
      <c r="D17" s="39"/>
      <c r="E17" s="39"/>
      <c r="F17" s="9"/>
    </row>
    <row r="18" spans="1:6" ht="28.5" customHeight="1">
      <c r="A18" s="176"/>
      <c r="B18" s="40" t="s">
        <v>43</v>
      </c>
      <c r="C18" s="48">
        <v>60000</v>
      </c>
      <c r="D18" s="39"/>
      <c r="E18" s="39"/>
      <c r="F18" s="9"/>
    </row>
    <row r="19" spans="1:6" ht="28.5" customHeight="1">
      <c r="A19" s="176"/>
      <c r="B19" s="40" t="s">
        <v>44</v>
      </c>
      <c r="C19" s="48">
        <v>1000000</v>
      </c>
      <c r="D19" s="39"/>
      <c r="E19" s="39"/>
      <c r="F19" s="9"/>
    </row>
    <row r="20" spans="1:6" ht="28.5" customHeight="1">
      <c r="A20" s="176"/>
      <c r="B20" s="40" t="s">
        <v>45</v>
      </c>
      <c r="C20" s="48">
        <v>200000</v>
      </c>
      <c r="D20" s="39"/>
      <c r="E20" s="39"/>
      <c r="F20" s="9"/>
    </row>
    <row r="21" spans="1:6" ht="28.5" customHeight="1" thickBot="1">
      <c r="A21" s="177"/>
      <c r="B21" s="45" t="s">
        <v>46</v>
      </c>
      <c r="C21" s="46">
        <v>20000</v>
      </c>
      <c r="D21" s="31"/>
      <c r="E21" s="31"/>
      <c r="F21" s="32"/>
    </row>
    <row r="22" spans="1:6" ht="28.5" customHeight="1" thickTop="1">
      <c r="A22" s="179" t="s">
        <v>12</v>
      </c>
      <c r="B22" s="180"/>
      <c r="C22" s="49">
        <f>SUM(C9:C21)</f>
        <v>1990000</v>
      </c>
      <c r="D22" s="4"/>
      <c r="E22" s="4"/>
      <c r="F22" s="8"/>
    </row>
    <row r="23" spans="1:6" ht="28.5" customHeight="1">
      <c r="A23" s="165" t="s">
        <v>13</v>
      </c>
      <c r="B23" s="166"/>
      <c r="C23" s="22">
        <f>C8+C22</f>
        <v>3835101</v>
      </c>
      <c r="D23" s="166" t="s">
        <v>14</v>
      </c>
      <c r="E23" s="166"/>
      <c r="F23" s="23">
        <f>SUM(F9:F16)</f>
        <v>1955690</v>
      </c>
    </row>
    <row r="24" spans="1:6" ht="28.5" customHeight="1" thickBot="1">
      <c r="A24" s="167" t="s">
        <v>11</v>
      </c>
      <c r="B24" s="168"/>
      <c r="C24" s="168"/>
      <c r="D24" s="10"/>
      <c r="E24" s="10"/>
      <c r="F24" s="11">
        <f>C23-F23</f>
        <v>1879411</v>
      </c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  <row r="40" spans="1:6" ht="16.5">
      <c r="A40" s="2"/>
      <c r="B40" s="2"/>
      <c r="C40" s="2"/>
      <c r="D40" s="2"/>
      <c r="E40" s="2"/>
      <c r="F40" s="2"/>
    </row>
    <row r="41" spans="1:6" ht="16.5">
      <c r="A41" s="2"/>
      <c r="B41" s="2"/>
      <c r="C41" s="2"/>
      <c r="D41" s="2"/>
      <c r="E41" s="2"/>
      <c r="F41" s="2"/>
    </row>
    <row r="42" spans="1:6" ht="16.5">
      <c r="A42" s="2"/>
      <c r="B42" s="2"/>
      <c r="C42" s="2"/>
      <c r="D42" s="2"/>
      <c r="E42" s="2"/>
      <c r="F42" s="2"/>
    </row>
  </sheetData>
  <sheetProtection/>
  <mergeCells count="11">
    <mergeCell ref="A24:C24"/>
    <mergeCell ref="D9:D11"/>
    <mergeCell ref="D12:D15"/>
    <mergeCell ref="A9:A21"/>
    <mergeCell ref="A2:F3"/>
    <mergeCell ref="A4:F4"/>
    <mergeCell ref="A6:C6"/>
    <mergeCell ref="D6:F6"/>
    <mergeCell ref="A22:B22"/>
    <mergeCell ref="A23:B23"/>
    <mergeCell ref="D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58</v>
      </c>
      <c r="B4" s="172"/>
      <c r="C4" s="172"/>
      <c r="D4" s="172"/>
      <c r="E4" s="172"/>
      <c r="F4" s="172"/>
    </row>
    <row r="5" ht="26.25" customHeight="1" thickBot="1"/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62" t="s">
        <v>10</v>
      </c>
      <c r="B8" s="45"/>
      <c r="C8" s="46">
        <f>2월!F24</f>
        <v>1879411</v>
      </c>
      <c r="D8" s="61"/>
      <c r="E8" s="31"/>
      <c r="F8" s="32"/>
    </row>
    <row r="9" spans="1:6" ht="28.5" customHeight="1" thickTop="1">
      <c r="A9" s="68" t="s">
        <v>5</v>
      </c>
      <c r="B9" s="67" t="s">
        <v>59</v>
      </c>
      <c r="C9" s="47">
        <v>2270000</v>
      </c>
      <c r="D9" s="187" t="s">
        <v>47</v>
      </c>
      <c r="E9" s="72" t="s">
        <v>62</v>
      </c>
      <c r="F9" s="41">
        <v>166720</v>
      </c>
    </row>
    <row r="10" spans="1:6" ht="28.5" customHeight="1">
      <c r="A10" s="70" t="s">
        <v>60</v>
      </c>
      <c r="B10" s="71" t="s">
        <v>61</v>
      </c>
      <c r="C10" s="48">
        <v>294</v>
      </c>
      <c r="D10" s="185"/>
      <c r="E10" s="75" t="s">
        <v>63</v>
      </c>
      <c r="F10" s="76">
        <v>1423900</v>
      </c>
    </row>
    <row r="11" spans="1:6" ht="28.5" customHeight="1">
      <c r="A11" s="69"/>
      <c r="B11" s="40"/>
      <c r="C11" s="48"/>
      <c r="D11" s="74" t="s">
        <v>64</v>
      </c>
      <c r="E11" s="73" t="s">
        <v>65</v>
      </c>
      <c r="F11" s="30">
        <v>27040</v>
      </c>
    </row>
    <row r="12" spans="1:6" ht="28.5" customHeight="1">
      <c r="A12" s="69"/>
      <c r="B12" s="40"/>
      <c r="C12" s="48"/>
      <c r="D12" s="79" t="s">
        <v>66</v>
      </c>
      <c r="E12" s="80" t="s">
        <v>67</v>
      </c>
      <c r="F12" s="81">
        <v>63800</v>
      </c>
    </row>
    <row r="13" spans="1:6" ht="28.5" customHeight="1">
      <c r="A13" s="69"/>
      <c r="B13" s="40"/>
      <c r="C13" s="48"/>
      <c r="D13" s="79" t="s">
        <v>68</v>
      </c>
      <c r="E13" s="80" t="s">
        <v>69</v>
      </c>
      <c r="F13" s="81">
        <v>50000</v>
      </c>
    </row>
    <row r="14" spans="1:6" ht="28.5" customHeight="1">
      <c r="A14" s="69"/>
      <c r="B14" s="40"/>
      <c r="C14" s="48"/>
      <c r="D14" s="184" t="s">
        <v>70</v>
      </c>
      <c r="E14" s="73" t="s">
        <v>71</v>
      </c>
      <c r="F14" s="30">
        <v>57098</v>
      </c>
    </row>
    <row r="15" spans="1:6" ht="28.5" customHeight="1">
      <c r="A15" s="69"/>
      <c r="B15" s="40"/>
      <c r="C15" s="48"/>
      <c r="D15" s="185"/>
      <c r="E15" s="77" t="s">
        <v>72</v>
      </c>
      <c r="F15" s="57">
        <v>40000</v>
      </c>
    </row>
    <row r="16" spans="1:6" ht="28.5" customHeight="1">
      <c r="A16" s="69"/>
      <c r="B16" s="40"/>
      <c r="C16" s="48"/>
      <c r="D16" s="82" t="s">
        <v>73</v>
      </c>
      <c r="E16" s="83" t="s">
        <v>74</v>
      </c>
      <c r="F16" s="60">
        <v>132180</v>
      </c>
    </row>
    <row r="17" spans="1:6" ht="28.5" customHeight="1">
      <c r="A17" s="69"/>
      <c r="B17" s="40"/>
      <c r="C17" s="48"/>
      <c r="D17" s="188" t="s">
        <v>75</v>
      </c>
      <c r="E17" s="71" t="s">
        <v>76</v>
      </c>
      <c r="F17" s="9">
        <v>1500</v>
      </c>
    </row>
    <row r="18" spans="1:6" ht="28.5" customHeight="1">
      <c r="A18" s="69"/>
      <c r="B18" s="40"/>
      <c r="C18" s="48"/>
      <c r="D18" s="189"/>
      <c r="E18" s="71" t="s">
        <v>77</v>
      </c>
      <c r="F18" s="9">
        <v>4400</v>
      </c>
    </row>
    <row r="19" spans="1:6" ht="28.5" customHeight="1">
      <c r="A19" s="179" t="s">
        <v>12</v>
      </c>
      <c r="B19" s="180"/>
      <c r="C19" s="49">
        <f>SUM(C9:C18)</f>
        <v>2270294</v>
      </c>
      <c r="D19" s="4"/>
      <c r="E19" s="4"/>
      <c r="F19" s="8"/>
    </row>
    <row r="20" spans="1:6" ht="28.5" customHeight="1">
      <c r="A20" s="165" t="s">
        <v>13</v>
      </c>
      <c r="B20" s="166"/>
      <c r="C20" s="22">
        <f>C8+C19</f>
        <v>4149705</v>
      </c>
      <c r="D20" s="166" t="s">
        <v>14</v>
      </c>
      <c r="E20" s="166"/>
      <c r="F20" s="23">
        <f>SUM(F9:F18)</f>
        <v>1966638</v>
      </c>
    </row>
    <row r="21" spans="1:6" ht="28.5" customHeight="1" thickBot="1">
      <c r="A21" s="167" t="s">
        <v>11</v>
      </c>
      <c r="B21" s="168"/>
      <c r="C21" s="168"/>
      <c r="D21" s="10"/>
      <c r="E21" s="10"/>
      <c r="F21" s="11">
        <f>C20-F20</f>
        <v>2183067</v>
      </c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</sheetData>
  <sheetProtection/>
  <mergeCells count="11">
    <mergeCell ref="A20:B20"/>
    <mergeCell ref="D20:E20"/>
    <mergeCell ref="A21:C21"/>
    <mergeCell ref="D9:D10"/>
    <mergeCell ref="D14:D15"/>
    <mergeCell ref="D17:D18"/>
    <mergeCell ref="A2:F3"/>
    <mergeCell ref="A4:F4"/>
    <mergeCell ref="A6:C6"/>
    <mergeCell ref="D6:F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F9" sqref="F9:F18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78</v>
      </c>
      <c r="B4" s="172"/>
      <c r="C4" s="172"/>
      <c r="D4" s="172"/>
      <c r="E4" s="172"/>
      <c r="F4" s="172"/>
    </row>
    <row r="5" ht="26.25" customHeight="1" thickBot="1"/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64" t="s">
        <v>10</v>
      </c>
      <c r="B8" s="45"/>
      <c r="C8" s="46">
        <f>3월!F21</f>
        <v>2183067</v>
      </c>
      <c r="D8" s="65"/>
      <c r="E8" s="31"/>
      <c r="F8" s="32"/>
    </row>
    <row r="9" spans="1:6" ht="28.5" customHeight="1" thickTop="1">
      <c r="A9" s="66" t="s">
        <v>5</v>
      </c>
      <c r="B9" s="89" t="s">
        <v>79</v>
      </c>
      <c r="C9" s="47">
        <v>1550000</v>
      </c>
      <c r="D9" s="187" t="s">
        <v>47</v>
      </c>
      <c r="E9" s="93" t="s">
        <v>84</v>
      </c>
      <c r="F9" s="41">
        <v>166720</v>
      </c>
    </row>
    <row r="10" spans="1:6" ht="28.5" customHeight="1">
      <c r="A10" s="63" t="s">
        <v>60</v>
      </c>
      <c r="B10" s="71" t="s">
        <v>61</v>
      </c>
      <c r="C10" s="48">
        <v>699</v>
      </c>
      <c r="D10" s="185"/>
      <c r="E10" s="94" t="s">
        <v>85</v>
      </c>
      <c r="F10" s="76">
        <v>1423900</v>
      </c>
    </row>
    <row r="11" spans="1:6" ht="28.5" customHeight="1">
      <c r="A11" s="70"/>
      <c r="B11" s="71"/>
      <c r="C11" s="48"/>
      <c r="D11" s="78" t="s">
        <v>64</v>
      </c>
      <c r="E11" s="90" t="s">
        <v>80</v>
      </c>
      <c r="F11" s="30">
        <v>39000</v>
      </c>
    </row>
    <row r="12" spans="1:6" ht="28.5" customHeight="1">
      <c r="A12" s="70"/>
      <c r="B12" s="71"/>
      <c r="C12" s="48"/>
      <c r="D12" s="79" t="s">
        <v>66</v>
      </c>
      <c r="E12" s="91" t="s">
        <v>81</v>
      </c>
      <c r="F12" s="81">
        <v>49000</v>
      </c>
    </row>
    <row r="13" spans="1:6" ht="28.5" customHeight="1">
      <c r="A13" s="70"/>
      <c r="B13" s="71"/>
      <c r="C13" s="48"/>
      <c r="D13" s="92" t="s">
        <v>82</v>
      </c>
      <c r="E13" s="91" t="s">
        <v>83</v>
      </c>
      <c r="F13" s="81">
        <v>5400</v>
      </c>
    </row>
    <row r="14" spans="1:6" ht="28.5" customHeight="1">
      <c r="A14" s="70"/>
      <c r="B14" s="71"/>
      <c r="C14" s="48"/>
      <c r="D14" s="184" t="s">
        <v>70</v>
      </c>
      <c r="E14" s="90" t="s">
        <v>86</v>
      </c>
      <c r="F14" s="30">
        <v>106000</v>
      </c>
    </row>
    <row r="15" spans="1:6" ht="28.5" customHeight="1">
      <c r="A15" s="70"/>
      <c r="B15" s="71"/>
      <c r="C15" s="48"/>
      <c r="D15" s="185"/>
      <c r="E15" s="77" t="s">
        <v>72</v>
      </c>
      <c r="F15" s="57">
        <v>40000</v>
      </c>
    </row>
    <row r="16" spans="1:6" ht="28.5" customHeight="1">
      <c r="A16" s="70"/>
      <c r="B16" s="71"/>
      <c r="C16" s="48"/>
      <c r="D16" s="82" t="s">
        <v>73</v>
      </c>
      <c r="E16" s="97" t="s">
        <v>89</v>
      </c>
      <c r="F16" s="60">
        <v>44420</v>
      </c>
    </row>
    <row r="17" spans="1:6" ht="28.5" customHeight="1">
      <c r="A17" s="70"/>
      <c r="B17" s="71"/>
      <c r="C17" s="48"/>
      <c r="D17" s="84" t="s">
        <v>75</v>
      </c>
      <c r="E17" s="71" t="s">
        <v>76</v>
      </c>
      <c r="F17" s="9">
        <v>500</v>
      </c>
    </row>
    <row r="18" spans="1:6" ht="28.5" customHeight="1">
      <c r="A18" s="70"/>
      <c r="B18" s="71"/>
      <c r="C18" s="48"/>
      <c r="D18" s="96" t="s">
        <v>88</v>
      </c>
      <c r="E18" s="95" t="s">
        <v>87</v>
      </c>
      <c r="F18" s="9">
        <v>4760</v>
      </c>
    </row>
    <row r="19" spans="1:6" ht="28.5" customHeight="1">
      <c r="A19" s="179" t="s">
        <v>12</v>
      </c>
      <c r="B19" s="180"/>
      <c r="C19" s="49">
        <f>SUM(C9:C18)</f>
        <v>1550699</v>
      </c>
      <c r="D19" s="4"/>
      <c r="E19" s="4"/>
      <c r="F19" s="8"/>
    </row>
    <row r="20" spans="1:6" ht="28.5" customHeight="1">
      <c r="A20" s="165" t="s">
        <v>13</v>
      </c>
      <c r="B20" s="166"/>
      <c r="C20" s="22">
        <f>C8+C19</f>
        <v>3733766</v>
      </c>
      <c r="D20" s="166" t="s">
        <v>14</v>
      </c>
      <c r="E20" s="166"/>
      <c r="F20" s="23">
        <f>SUM(F9:F18)</f>
        <v>1879700</v>
      </c>
    </row>
    <row r="21" spans="1:6" ht="28.5" customHeight="1" thickBot="1">
      <c r="A21" s="167" t="s">
        <v>11</v>
      </c>
      <c r="B21" s="168"/>
      <c r="C21" s="168"/>
      <c r="D21" s="10"/>
      <c r="E21" s="10"/>
      <c r="F21" s="11">
        <f>C20-F20</f>
        <v>1854066</v>
      </c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</sheetData>
  <sheetProtection/>
  <mergeCells count="10">
    <mergeCell ref="A19:B19"/>
    <mergeCell ref="A20:B20"/>
    <mergeCell ref="D20:E20"/>
    <mergeCell ref="A21:C21"/>
    <mergeCell ref="A2:F3"/>
    <mergeCell ref="A4:F4"/>
    <mergeCell ref="A6:C6"/>
    <mergeCell ref="D6:F6"/>
    <mergeCell ref="D9:D10"/>
    <mergeCell ref="D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90</v>
      </c>
      <c r="B4" s="172"/>
      <c r="C4" s="172"/>
      <c r="D4" s="172"/>
      <c r="E4" s="172"/>
      <c r="F4" s="172"/>
    </row>
    <row r="5" ht="26.25" customHeight="1" thickBot="1"/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86" t="s">
        <v>10</v>
      </c>
      <c r="B8" s="45"/>
      <c r="C8" s="46">
        <f>4월!F21</f>
        <v>1854066</v>
      </c>
      <c r="D8" s="87"/>
      <c r="E8" s="31"/>
      <c r="F8" s="32"/>
    </row>
    <row r="9" spans="1:6" ht="28.5" customHeight="1" thickTop="1">
      <c r="A9" s="88" t="s">
        <v>5</v>
      </c>
      <c r="B9" s="89" t="s">
        <v>79</v>
      </c>
      <c r="C9" s="47">
        <v>1960000</v>
      </c>
      <c r="D9" s="187" t="s">
        <v>47</v>
      </c>
      <c r="E9" s="103" t="s">
        <v>95</v>
      </c>
      <c r="F9" s="41">
        <v>166720</v>
      </c>
    </row>
    <row r="10" spans="1:6" ht="28.5" customHeight="1">
      <c r="A10" s="85" t="s">
        <v>60</v>
      </c>
      <c r="B10" s="95" t="s">
        <v>61</v>
      </c>
      <c r="C10" s="48">
        <v>855</v>
      </c>
      <c r="D10" s="185"/>
      <c r="E10" s="104" t="s">
        <v>105</v>
      </c>
      <c r="F10" s="76">
        <v>2743900</v>
      </c>
    </row>
    <row r="11" spans="1:6" ht="28.5" customHeight="1">
      <c r="A11" s="101" t="s">
        <v>91</v>
      </c>
      <c r="B11" s="102" t="s">
        <v>92</v>
      </c>
      <c r="C11" s="48">
        <v>1320000</v>
      </c>
      <c r="D11" s="105" t="s">
        <v>96</v>
      </c>
      <c r="E11" s="106" t="s">
        <v>97</v>
      </c>
      <c r="F11" s="30">
        <v>100000</v>
      </c>
    </row>
    <row r="12" spans="1:6" ht="28.5" customHeight="1">
      <c r="A12" s="101" t="s">
        <v>93</v>
      </c>
      <c r="B12" s="102" t="s">
        <v>94</v>
      </c>
      <c r="C12" s="48">
        <v>1600000</v>
      </c>
      <c r="D12" s="107" t="s">
        <v>64</v>
      </c>
      <c r="E12" s="108" t="s">
        <v>98</v>
      </c>
      <c r="F12" s="81">
        <v>98530</v>
      </c>
    </row>
    <row r="13" spans="1:6" ht="28.5" customHeight="1">
      <c r="A13" s="70"/>
      <c r="B13" s="95"/>
      <c r="C13" s="48"/>
      <c r="D13" s="92" t="s">
        <v>82</v>
      </c>
      <c r="E13" s="91" t="s">
        <v>83</v>
      </c>
      <c r="F13" s="81">
        <v>2390</v>
      </c>
    </row>
    <row r="14" spans="1:6" ht="28.5" customHeight="1">
      <c r="A14" s="70"/>
      <c r="B14" s="95"/>
      <c r="C14" s="48"/>
      <c r="D14" s="107" t="s">
        <v>68</v>
      </c>
      <c r="E14" s="108" t="s">
        <v>100</v>
      </c>
      <c r="F14" s="81">
        <v>50000</v>
      </c>
    </row>
    <row r="15" spans="1:6" ht="28.5" customHeight="1">
      <c r="A15" s="70"/>
      <c r="B15" s="95"/>
      <c r="C15" s="48"/>
      <c r="D15" s="105" t="s">
        <v>101</v>
      </c>
      <c r="E15" s="109" t="s">
        <v>102</v>
      </c>
      <c r="F15" s="57">
        <v>38881</v>
      </c>
    </row>
    <row r="16" spans="1:6" ht="28.5" customHeight="1">
      <c r="A16" s="70"/>
      <c r="B16" s="95"/>
      <c r="C16" s="48"/>
      <c r="D16" s="82" t="s">
        <v>73</v>
      </c>
      <c r="E16" s="110" t="s">
        <v>103</v>
      </c>
      <c r="F16" s="60">
        <v>42000</v>
      </c>
    </row>
    <row r="17" spans="1:6" ht="28.5" customHeight="1">
      <c r="A17" s="70"/>
      <c r="B17" s="95"/>
      <c r="C17" s="48"/>
      <c r="D17" s="188" t="s">
        <v>75</v>
      </c>
      <c r="E17" s="112" t="s">
        <v>76</v>
      </c>
      <c r="F17" s="113">
        <v>1500</v>
      </c>
    </row>
    <row r="18" spans="1:6" ht="28.5" customHeight="1">
      <c r="A18" s="70"/>
      <c r="B18" s="95"/>
      <c r="C18" s="48"/>
      <c r="D18" s="190"/>
      <c r="E18" s="109" t="s">
        <v>99</v>
      </c>
      <c r="F18" s="57">
        <v>41800</v>
      </c>
    </row>
    <row r="19" spans="1:6" ht="28.5" customHeight="1">
      <c r="A19" s="70"/>
      <c r="B19" s="95"/>
      <c r="C19" s="48"/>
      <c r="D19" s="111" t="s">
        <v>104</v>
      </c>
      <c r="E19" s="102" t="s">
        <v>94</v>
      </c>
      <c r="F19" s="9">
        <v>1600000</v>
      </c>
    </row>
    <row r="20" spans="1:6" ht="28.5" customHeight="1">
      <c r="A20" s="179" t="s">
        <v>12</v>
      </c>
      <c r="B20" s="180"/>
      <c r="C20" s="49">
        <f>SUM(C9:C18)</f>
        <v>4880855</v>
      </c>
      <c r="D20" s="4"/>
      <c r="E20" s="4"/>
      <c r="F20" s="8"/>
    </row>
    <row r="21" spans="1:6" ht="28.5" customHeight="1">
      <c r="A21" s="165" t="s">
        <v>13</v>
      </c>
      <c r="B21" s="166"/>
      <c r="C21" s="22">
        <f>C8+C20</f>
        <v>6734921</v>
      </c>
      <c r="D21" s="166" t="s">
        <v>14</v>
      </c>
      <c r="E21" s="166"/>
      <c r="F21" s="23">
        <f>SUM(F9:F19)</f>
        <v>4885721</v>
      </c>
    </row>
    <row r="22" spans="1:6" ht="28.5" customHeight="1" thickBot="1">
      <c r="A22" s="167" t="s">
        <v>11</v>
      </c>
      <c r="B22" s="168"/>
      <c r="C22" s="168"/>
      <c r="D22" s="10"/>
      <c r="E22" s="10"/>
      <c r="F22" s="11">
        <f>C21-F21</f>
        <v>1849200</v>
      </c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  <row r="40" spans="1:6" ht="16.5">
      <c r="A40" s="2"/>
      <c r="B40" s="2"/>
      <c r="C40" s="2"/>
      <c r="D40" s="2"/>
      <c r="E40" s="2"/>
      <c r="F40" s="2"/>
    </row>
  </sheetData>
  <sheetProtection/>
  <mergeCells count="10">
    <mergeCell ref="A20:B20"/>
    <mergeCell ref="A21:B21"/>
    <mergeCell ref="D21:E21"/>
    <mergeCell ref="A22:C22"/>
    <mergeCell ref="D17:D18"/>
    <mergeCell ref="A2:F3"/>
    <mergeCell ref="A4:F4"/>
    <mergeCell ref="A6:C6"/>
    <mergeCell ref="D6:F6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7">
      <selection activeCell="A4" sqref="A4:F4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106</v>
      </c>
      <c r="B4" s="172"/>
      <c r="C4" s="172"/>
      <c r="D4" s="172"/>
      <c r="E4" s="172"/>
      <c r="F4" s="172"/>
    </row>
    <row r="5" spans="1:6" ht="23.25" customHeight="1">
      <c r="A5" s="126" t="s">
        <v>119</v>
      </c>
      <c r="B5" s="100"/>
      <c r="C5" s="100"/>
      <c r="D5" s="100"/>
      <c r="E5" s="100"/>
      <c r="F5" s="100"/>
    </row>
    <row r="6" ht="26.25" customHeight="1" thickBot="1">
      <c r="A6" s="126" t="s">
        <v>115</v>
      </c>
    </row>
    <row r="7" spans="1:6" ht="28.5" customHeight="1">
      <c r="A7" s="173" t="s">
        <v>3</v>
      </c>
      <c r="B7" s="174"/>
      <c r="C7" s="178"/>
      <c r="D7" s="174" t="s">
        <v>4</v>
      </c>
      <c r="E7" s="174"/>
      <c r="F7" s="175"/>
    </row>
    <row r="8" spans="1:6" ht="28.5" customHeight="1" thickBot="1">
      <c r="A8" s="50" t="s">
        <v>0</v>
      </c>
      <c r="B8" s="51" t="s">
        <v>1</v>
      </c>
      <c r="C8" s="52" t="s">
        <v>2</v>
      </c>
      <c r="D8" s="51" t="s">
        <v>0</v>
      </c>
      <c r="E8" s="51" t="s">
        <v>1</v>
      </c>
      <c r="F8" s="53" t="s">
        <v>2</v>
      </c>
    </row>
    <row r="9" spans="1:6" ht="28.5" customHeight="1" thickBot="1" thickTop="1">
      <c r="A9" s="99" t="s">
        <v>10</v>
      </c>
      <c r="B9" s="45"/>
      <c r="C9" s="46">
        <f>5월!F22</f>
        <v>1849200</v>
      </c>
      <c r="D9" s="98"/>
      <c r="E9" s="31"/>
      <c r="F9" s="32"/>
    </row>
    <row r="10" spans="1:6" ht="28.5" customHeight="1" thickTop="1">
      <c r="A10" s="121" t="s">
        <v>5</v>
      </c>
      <c r="B10" s="122" t="s">
        <v>79</v>
      </c>
      <c r="C10" s="123">
        <v>2910000</v>
      </c>
      <c r="D10" s="191" t="s">
        <v>118</v>
      </c>
      <c r="E10" s="127" t="s">
        <v>116</v>
      </c>
      <c r="F10" s="128">
        <v>804820</v>
      </c>
    </row>
    <row r="11" spans="1:6" ht="28.5" customHeight="1">
      <c r="A11" s="193" t="s">
        <v>60</v>
      </c>
      <c r="B11" s="110" t="s">
        <v>61</v>
      </c>
      <c r="C11" s="124">
        <v>538</v>
      </c>
      <c r="D11" s="192"/>
      <c r="E11" s="129" t="s">
        <v>117</v>
      </c>
      <c r="F11" s="130">
        <v>2849140</v>
      </c>
    </row>
    <row r="12" spans="1:6" ht="28.5" customHeight="1">
      <c r="A12" s="194"/>
      <c r="B12" s="119" t="s">
        <v>107</v>
      </c>
      <c r="C12" s="125">
        <v>519</v>
      </c>
      <c r="D12" s="115" t="s">
        <v>108</v>
      </c>
      <c r="E12" s="116" t="s">
        <v>83</v>
      </c>
      <c r="F12" s="30">
        <v>2390</v>
      </c>
    </row>
    <row r="13" spans="1:6" ht="28.5" customHeight="1">
      <c r="A13" s="101"/>
      <c r="B13" s="102"/>
      <c r="C13" s="48"/>
      <c r="D13" s="107" t="s">
        <v>64</v>
      </c>
      <c r="E13" s="117" t="s">
        <v>111</v>
      </c>
      <c r="F13" s="81">
        <v>52000</v>
      </c>
    </row>
    <row r="14" spans="1:6" ht="28.5" customHeight="1">
      <c r="A14" s="70"/>
      <c r="B14" s="102"/>
      <c r="C14" s="48"/>
      <c r="D14" s="118" t="s">
        <v>109</v>
      </c>
      <c r="E14" s="117" t="s">
        <v>110</v>
      </c>
      <c r="F14" s="81">
        <v>40000</v>
      </c>
    </row>
    <row r="15" spans="1:6" ht="28.5" customHeight="1">
      <c r="A15" s="70"/>
      <c r="B15" s="102"/>
      <c r="C15" s="48"/>
      <c r="D15" s="183" t="s">
        <v>68</v>
      </c>
      <c r="E15" s="117" t="s">
        <v>112</v>
      </c>
      <c r="F15" s="81">
        <v>150000</v>
      </c>
    </row>
    <row r="16" spans="1:6" ht="28.5" customHeight="1">
      <c r="A16" s="70"/>
      <c r="B16" s="102"/>
      <c r="C16" s="48"/>
      <c r="D16" s="185"/>
      <c r="E16" s="119" t="s">
        <v>113</v>
      </c>
      <c r="F16" s="57">
        <v>120000</v>
      </c>
    </row>
    <row r="17" spans="1:6" ht="28.5" customHeight="1">
      <c r="A17" s="70"/>
      <c r="B17" s="102"/>
      <c r="C17" s="48"/>
      <c r="D17" s="82" t="s">
        <v>73</v>
      </c>
      <c r="E17" s="120" t="s">
        <v>114</v>
      </c>
      <c r="F17" s="60">
        <v>11450</v>
      </c>
    </row>
    <row r="18" spans="1:6" ht="28.5" customHeight="1">
      <c r="A18" s="70"/>
      <c r="B18" s="102"/>
      <c r="C18" s="48"/>
      <c r="D18" s="82" t="s">
        <v>75</v>
      </c>
      <c r="E18" s="110" t="s">
        <v>76</v>
      </c>
      <c r="F18" s="60">
        <v>1000</v>
      </c>
    </row>
    <row r="19" spans="1:6" ht="28.5" customHeight="1">
      <c r="A19" s="70"/>
      <c r="B19" s="102"/>
      <c r="C19" s="48"/>
      <c r="D19" s="114"/>
      <c r="E19" s="109"/>
      <c r="F19" s="57"/>
    </row>
    <row r="20" spans="1:6" ht="28.5" customHeight="1">
      <c r="A20" s="70"/>
      <c r="B20" s="102"/>
      <c r="C20" s="48"/>
      <c r="D20" s="111"/>
      <c r="E20" s="102"/>
      <c r="F20" s="9"/>
    </row>
    <row r="21" spans="1:6" ht="28.5" customHeight="1">
      <c r="A21" s="179" t="s">
        <v>12</v>
      </c>
      <c r="B21" s="180"/>
      <c r="C21" s="49">
        <f>SUM(C10:C19)</f>
        <v>2911057</v>
      </c>
      <c r="D21" s="4"/>
      <c r="E21" s="4"/>
      <c r="F21" s="8"/>
    </row>
    <row r="22" spans="1:6" ht="28.5" customHeight="1">
      <c r="A22" s="165" t="s">
        <v>13</v>
      </c>
      <c r="B22" s="166"/>
      <c r="C22" s="22">
        <f>C9+C21</f>
        <v>4760257</v>
      </c>
      <c r="D22" s="166" t="s">
        <v>14</v>
      </c>
      <c r="E22" s="166"/>
      <c r="F22" s="23">
        <f>SUM(F10:F20)</f>
        <v>4030800</v>
      </c>
    </row>
    <row r="23" spans="1:6" ht="28.5" customHeight="1" thickBot="1">
      <c r="A23" s="167" t="s">
        <v>11</v>
      </c>
      <c r="B23" s="168"/>
      <c r="C23" s="168"/>
      <c r="D23" s="10"/>
      <c r="E23" s="10"/>
      <c r="F23" s="11">
        <f>C22-F22</f>
        <v>729457</v>
      </c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  <row r="40" spans="1:6" ht="16.5">
      <c r="A40" s="2"/>
      <c r="B40" s="2"/>
      <c r="C40" s="2"/>
      <c r="D40" s="2"/>
      <c r="E40" s="2"/>
      <c r="F40" s="2"/>
    </row>
    <row r="41" spans="1:6" ht="16.5">
      <c r="A41" s="2"/>
      <c r="B41" s="2"/>
      <c r="C41" s="2"/>
      <c r="D41" s="2"/>
      <c r="E41" s="2"/>
      <c r="F41" s="2"/>
    </row>
  </sheetData>
  <sheetProtection/>
  <mergeCells count="11">
    <mergeCell ref="A22:B22"/>
    <mergeCell ref="D22:E22"/>
    <mergeCell ref="A23:C23"/>
    <mergeCell ref="D15:D16"/>
    <mergeCell ref="A11:A12"/>
    <mergeCell ref="A2:F3"/>
    <mergeCell ref="A4:F4"/>
    <mergeCell ref="A7:C7"/>
    <mergeCell ref="D7:F7"/>
    <mergeCell ref="D10:D11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120</v>
      </c>
      <c r="B4" s="172"/>
      <c r="C4" s="172"/>
      <c r="D4" s="172"/>
      <c r="E4" s="172"/>
      <c r="F4" s="172"/>
    </row>
    <row r="5" ht="26.25" customHeight="1" thickBot="1">
      <c r="A5" s="126"/>
    </row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140" t="s">
        <v>127</v>
      </c>
      <c r="B8" s="45"/>
      <c r="C8" s="46">
        <f>6월!F23</f>
        <v>729457</v>
      </c>
      <c r="D8" s="143"/>
      <c r="E8" s="31"/>
      <c r="F8" s="32"/>
    </row>
    <row r="9" spans="1:6" ht="28.5" customHeight="1" thickTop="1">
      <c r="A9" s="141" t="s">
        <v>128</v>
      </c>
      <c r="B9" s="122" t="s">
        <v>79</v>
      </c>
      <c r="C9" s="123">
        <v>1430000</v>
      </c>
      <c r="D9" s="133" t="s">
        <v>121</v>
      </c>
      <c r="E9" s="134" t="s">
        <v>122</v>
      </c>
      <c r="F9" s="135">
        <v>1530</v>
      </c>
    </row>
    <row r="10" spans="1:6" ht="28.5" customHeight="1">
      <c r="A10" s="195" t="s">
        <v>129</v>
      </c>
      <c r="B10" s="120" t="s">
        <v>61</v>
      </c>
      <c r="C10" s="124">
        <v>310</v>
      </c>
      <c r="D10" s="131" t="s">
        <v>131</v>
      </c>
      <c r="E10" s="136" t="s">
        <v>123</v>
      </c>
      <c r="F10" s="76">
        <v>69000</v>
      </c>
    </row>
    <row r="11" spans="1:6" ht="28.5" customHeight="1">
      <c r="A11" s="196"/>
      <c r="B11" s="139" t="s">
        <v>126</v>
      </c>
      <c r="C11" s="125">
        <v>40000</v>
      </c>
      <c r="D11" s="131" t="s">
        <v>132</v>
      </c>
      <c r="E11" s="137" t="s">
        <v>124</v>
      </c>
      <c r="F11" s="30">
        <v>4880</v>
      </c>
    </row>
    <row r="12" spans="1:6" ht="28.5" customHeight="1">
      <c r="A12" s="142" t="s">
        <v>130</v>
      </c>
      <c r="B12" s="120"/>
      <c r="C12" s="124">
        <v>148740</v>
      </c>
      <c r="D12" s="144" t="s">
        <v>133</v>
      </c>
      <c r="E12" s="138" t="s">
        <v>125</v>
      </c>
      <c r="F12" s="81">
        <v>8500</v>
      </c>
    </row>
    <row r="13" spans="1:6" ht="28.5" customHeight="1">
      <c r="A13" s="179" t="s">
        <v>12</v>
      </c>
      <c r="B13" s="180"/>
      <c r="C13" s="49">
        <f>SUM(C9:C12)</f>
        <v>1619050</v>
      </c>
      <c r="D13" s="4"/>
      <c r="E13" s="4"/>
      <c r="F13" s="8"/>
    </row>
    <row r="14" spans="1:6" ht="28.5" customHeight="1">
      <c r="A14" s="165" t="s">
        <v>13</v>
      </c>
      <c r="B14" s="166"/>
      <c r="C14" s="22">
        <f>C8+C13</f>
        <v>2348507</v>
      </c>
      <c r="D14" s="166" t="s">
        <v>14</v>
      </c>
      <c r="E14" s="166"/>
      <c r="F14" s="23">
        <f>SUM(F9:F12)</f>
        <v>83910</v>
      </c>
    </row>
    <row r="15" spans="1:6" ht="28.5" customHeight="1" thickBot="1">
      <c r="A15" s="167" t="s">
        <v>11</v>
      </c>
      <c r="B15" s="168"/>
      <c r="C15" s="168"/>
      <c r="D15" s="10"/>
      <c r="E15" s="10"/>
      <c r="F15" s="11">
        <f>C14-F14</f>
        <v>2264597</v>
      </c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</sheetData>
  <sheetProtection/>
  <mergeCells count="9">
    <mergeCell ref="A13:B13"/>
    <mergeCell ref="A14:B14"/>
    <mergeCell ref="D14:E14"/>
    <mergeCell ref="A15:C15"/>
    <mergeCell ref="A2:F3"/>
    <mergeCell ref="A4:F4"/>
    <mergeCell ref="A6:C6"/>
    <mergeCell ref="D6:F6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C8" sqref="C8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134</v>
      </c>
      <c r="B4" s="172"/>
      <c r="C4" s="172"/>
      <c r="D4" s="172"/>
      <c r="E4" s="172"/>
      <c r="F4" s="172"/>
    </row>
    <row r="5" ht="26.25" customHeight="1" thickBot="1">
      <c r="A5" s="126"/>
    </row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140" t="s">
        <v>127</v>
      </c>
      <c r="B8" s="45"/>
      <c r="C8" s="46">
        <f>7월!F15</f>
        <v>2264597</v>
      </c>
      <c r="D8" s="143"/>
      <c r="E8" s="31"/>
      <c r="F8" s="32"/>
    </row>
    <row r="9" spans="1:6" ht="28.5" customHeight="1" thickTop="1">
      <c r="A9" s="141" t="s">
        <v>5</v>
      </c>
      <c r="B9" s="122" t="s">
        <v>79</v>
      </c>
      <c r="C9" s="123">
        <v>1400000</v>
      </c>
      <c r="D9" s="133" t="s">
        <v>135</v>
      </c>
      <c r="E9" s="149" t="s">
        <v>136</v>
      </c>
      <c r="F9" s="135">
        <v>296550</v>
      </c>
    </row>
    <row r="10" spans="1:6" ht="28.5" customHeight="1">
      <c r="A10" s="195" t="s">
        <v>60</v>
      </c>
      <c r="B10" s="120" t="s">
        <v>61</v>
      </c>
      <c r="C10" s="124">
        <v>283</v>
      </c>
      <c r="D10" s="132"/>
      <c r="E10" s="150" t="s">
        <v>137</v>
      </c>
      <c r="F10" s="76">
        <v>1424570</v>
      </c>
    </row>
    <row r="11" spans="1:6" ht="28.5" customHeight="1">
      <c r="A11" s="196"/>
      <c r="B11" s="139" t="s">
        <v>126</v>
      </c>
      <c r="C11" s="125">
        <v>40000</v>
      </c>
      <c r="D11" s="145" t="s">
        <v>138</v>
      </c>
      <c r="E11" s="151" t="s">
        <v>139</v>
      </c>
      <c r="F11" s="30">
        <v>29900</v>
      </c>
    </row>
    <row r="12" spans="1:6" ht="28.5" customHeight="1">
      <c r="A12" s="146"/>
      <c r="B12" s="139"/>
      <c r="C12" s="125"/>
      <c r="D12" s="145" t="s">
        <v>140</v>
      </c>
      <c r="E12" s="152" t="s">
        <v>141</v>
      </c>
      <c r="F12" s="81">
        <v>23760</v>
      </c>
    </row>
    <row r="13" spans="1:6" ht="28.5" customHeight="1">
      <c r="A13" s="146"/>
      <c r="B13" s="139"/>
      <c r="C13" s="125"/>
      <c r="D13" s="145" t="s">
        <v>142</v>
      </c>
      <c r="E13" s="151" t="s">
        <v>143</v>
      </c>
      <c r="F13" s="30">
        <v>4520</v>
      </c>
    </row>
    <row r="14" spans="1:6" ht="28.5" customHeight="1">
      <c r="A14" s="142"/>
      <c r="B14" s="120"/>
      <c r="C14" s="124"/>
      <c r="D14" s="144" t="s">
        <v>144</v>
      </c>
      <c r="E14" s="152" t="s">
        <v>145</v>
      </c>
      <c r="F14" s="81">
        <v>2500</v>
      </c>
    </row>
    <row r="15" spans="1:6" ht="28.5" customHeight="1">
      <c r="A15" s="179" t="s">
        <v>12</v>
      </c>
      <c r="B15" s="180"/>
      <c r="C15" s="49">
        <f>SUM(C9:C14)</f>
        <v>1440283</v>
      </c>
      <c r="D15" s="4"/>
      <c r="E15" s="4"/>
      <c r="F15" s="8"/>
    </row>
    <row r="16" spans="1:6" ht="28.5" customHeight="1">
      <c r="A16" s="165" t="s">
        <v>13</v>
      </c>
      <c r="B16" s="166"/>
      <c r="C16" s="22">
        <f>C8+C15</f>
        <v>3704880</v>
      </c>
      <c r="D16" s="166" t="s">
        <v>14</v>
      </c>
      <c r="E16" s="166"/>
      <c r="F16" s="23">
        <f>SUM(F9:F14)</f>
        <v>1781800</v>
      </c>
    </row>
    <row r="17" spans="1:6" ht="28.5" customHeight="1" thickBot="1">
      <c r="A17" s="167" t="s">
        <v>11</v>
      </c>
      <c r="B17" s="168"/>
      <c r="C17" s="168"/>
      <c r="D17" s="10"/>
      <c r="E17" s="10"/>
      <c r="F17" s="11">
        <f>C16-F16</f>
        <v>1923080</v>
      </c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</sheetData>
  <sheetProtection/>
  <mergeCells count="9">
    <mergeCell ref="A16:B16"/>
    <mergeCell ref="D16:E16"/>
    <mergeCell ref="A17:C17"/>
    <mergeCell ref="A2:F3"/>
    <mergeCell ref="A4:F4"/>
    <mergeCell ref="A6:C6"/>
    <mergeCell ref="D6:F6"/>
    <mergeCell ref="A10:A11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6" width="15.8515625" style="1" customWidth="1"/>
  </cols>
  <sheetData>
    <row r="2" spans="1:6" ht="16.5">
      <c r="A2" s="171" t="s">
        <v>15</v>
      </c>
      <c r="B2" s="171"/>
      <c r="C2" s="171"/>
      <c r="D2" s="171"/>
      <c r="E2" s="171"/>
      <c r="F2" s="171"/>
    </row>
    <row r="3" spans="1:6" ht="16.5">
      <c r="A3" s="171"/>
      <c r="B3" s="171"/>
      <c r="C3" s="171"/>
      <c r="D3" s="171"/>
      <c r="E3" s="171"/>
      <c r="F3" s="171"/>
    </row>
    <row r="4" spans="1:6" ht="23.25" customHeight="1">
      <c r="A4" s="172" t="s">
        <v>160</v>
      </c>
      <c r="B4" s="172"/>
      <c r="C4" s="172"/>
      <c r="D4" s="172"/>
      <c r="E4" s="172"/>
      <c r="F4" s="172"/>
    </row>
    <row r="5" ht="26.25" customHeight="1" thickBot="1">
      <c r="A5" s="126"/>
    </row>
    <row r="6" spans="1:6" ht="28.5" customHeight="1">
      <c r="A6" s="173" t="s">
        <v>3</v>
      </c>
      <c r="B6" s="174"/>
      <c r="C6" s="178"/>
      <c r="D6" s="174" t="s">
        <v>4</v>
      </c>
      <c r="E6" s="174"/>
      <c r="F6" s="175"/>
    </row>
    <row r="7" spans="1:6" ht="28.5" customHeight="1" thickBot="1">
      <c r="A7" s="50" t="s">
        <v>0</v>
      </c>
      <c r="B7" s="51" t="s">
        <v>1</v>
      </c>
      <c r="C7" s="52" t="s">
        <v>2</v>
      </c>
      <c r="D7" s="51" t="s">
        <v>0</v>
      </c>
      <c r="E7" s="51" t="s">
        <v>1</v>
      </c>
      <c r="F7" s="53" t="s">
        <v>2</v>
      </c>
    </row>
    <row r="8" spans="1:6" ht="28.5" customHeight="1" thickBot="1" thickTop="1">
      <c r="A8" s="140" t="s">
        <v>127</v>
      </c>
      <c r="B8" s="45"/>
      <c r="C8" s="46">
        <f>8월!F17</f>
        <v>1923080</v>
      </c>
      <c r="D8" s="143"/>
      <c r="E8" s="31"/>
      <c r="F8" s="32"/>
    </row>
    <row r="9" spans="1:6" ht="28.5" customHeight="1" thickTop="1">
      <c r="A9" s="141" t="s">
        <v>5</v>
      </c>
      <c r="B9" s="122" t="s">
        <v>79</v>
      </c>
      <c r="C9" s="123">
        <v>1340000</v>
      </c>
      <c r="D9" s="191" t="s">
        <v>135</v>
      </c>
      <c r="E9" s="149" t="s">
        <v>136</v>
      </c>
      <c r="F9" s="135">
        <v>349870</v>
      </c>
    </row>
    <row r="10" spans="1:6" ht="28.5" customHeight="1">
      <c r="A10" s="142" t="s">
        <v>146</v>
      </c>
      <c r="B10" s="155" t="s">
        <v>147</v>
      </c>
      <c r="C10" s="124">
        <v>1500000</v>
      </c>
      <c r="D10" s="197"/>
      <c r="E10" s="150" t="s">
        <v>137</v>
      </c>
      <c r="F10" s="76">
        <v>1426950</v>
      </c>
    </row>
    <row r="11" spans="1:6" ht="28.5" customHeight="1">
      <c r="A11" s="148" t="s">
        <v>148</v>
      </c>
      <c r="B11" s="156" t="s">
        <v>149</v>
      </c>
      <c r="C11" s="125">
        <v>160</v>
      </c>
      <c r="D11" s="192"/>
      <c r="E11" s="157" t="s">
        <v>150</v>
      </c>
      <c r="F11" s="30">
        <v>200000</v>
      </c>
    </row>
    <row r="12" spans="1:6" ht="28.5" customHeight="1">
      <c r="A12" s="148"/>
      <c r="B12" s="139"/>
      <c r="C12" s="125"/>
      <c r="D12" s="147" t="s">
        <v>144</v>
      </c>
      <c r="E12" s="158" t="s">
        <v>151</v>
      </c>
      <c r="F12" s="81">
        <v>1200000</v>
      </c>
    </row>
    <row r="13" spans="1:6" ht="28.5" customHeight="1">
      <c r="A13" s="148"/>
      <c r="B13" s="139"/>
      <c r="C13" s="125"/>
      <c r="D13" s="147" t="s">
        <v>152</v>
      </c>
      <c r="E13" s="158" t="s">
        <v>153</v>
      </c>
      <c r="F13" s="81">
        <v>3790</v>
      </c>
    </row>
    <row r="14" spans="1:6" ht="28.5" customHeight="1">
      <c r="A14" s="148"/>
      <c r="B14" s="139"/>
      <c r="C14" s="125"/>
      <c r="D14" s="147" t="s">
        <v>154</v>
      </c>
      <c r="E14" s="158" t="s">
        <v>155</v>
      </c>
      <c r="F14" s="81">
        <v>56000</v>
      </c>
    </row>
    <row r="15" spans="1:6" ht="28.5" customHeight="1">
      <c r="A15" s="148"/>
      <c r="B15" s="139"/>
      <c r="C15" s="125"/>
      <c r="D15" s="147" t="s">
        <v>156</v>
      </c>
      <c r="E15" s="157" t="s">
        <v>157</v>
      </c>
      <c r="F15" s="30">
        <v>16680</v>
      </c>
    </row>
    <row r="16" spans="1:6" ht="28.5" customHeight="1">
      <c r="A16" s="142"/>
      <c r="B16" s="120"/>
      <c r="C16" s="124"/>
      <c r="D16" s="144" t="s">
        <v>158</v>
      </c>
      <c r="E16" s="158" t="s">
        <v>159</v>
      </c>
      <c r="F16" s="81">
        <v>1500</v>
      </c>
    </row>
    <row r="17" spans="1:6" ht="28.5" customHeight="1">
      <c r="A17" s="179" t="s">
        <v>12</v>
      </c>
      <c r="B17" s="180"/>
      <c r="C17" s="49">
        <f>SUM(C9:C16)</f>
        <v>2840160</v>
      </c>
      <c r="D17" s="4"/>
      <c r="E17" s="4"/>
      <c r="F17" s="8"/>
    </row>
    <row r="18" spans="1:6" ht="28.5" customHeight="1">
      <c r="A18" s="165" t="s">
        <v>13</v>
      </c>
      <c r="B18" s="166"/>
      <c r="C18" s="22">
        <f>C8+C17</f>
        <v>4763240</v>
      </c>
      <c r="D18" s="166" t="s">
        <v>14</v>
      </c>
      <c r="E18" s="166"/>
      <c r="F18" s="23">
        <f>SUM(F9:F16)</f>
        <v>3254790</v>
      </c>
    </row>
    <row r="19" spans="1:6" ht="28.5" customHeight="1" thickBot="1">
      <c r="A19" s="167" t="s">
        <v>11</v>
      </c>
      <c r="B19" s="168"/>
      <c r="C19" s="168"/>
      <c r="D19" s="10"/>
      <c r="E19" s="10"/>
      <c r="F19" s="11">
        <f>C18-F18</f>
        <v>1508450</v>
      </c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</sheetData>
  <sheetProtection/>
  <mergeCells count="9">
    <mergeCell ref="A18:B18"/>
    <mergeCell ref="D18:E18"/>
    <mergeCell ref="A19:C19"/>
    <mergeCell ref="D9:D11"/>
    <mergeCell ref="A2:F3"/>
    <mergeCell ref="A4:F4"/>
    <mergeCell ref="A6:C6"/>
    <mergeCell ref="D6:F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강릉협동사회경제네트워크</cp:lastModifiedBy>
  <dcterms:created xsi:type="dcterms:W3CDTF">2015-07-31T06:17:40Z</dcterms:created>
  <dcterms:modified xsi:type="dcterms:W3CDTF">2016-11-01T08:29:19Z</dcterms:modified>
  <cp:category/>
  <cp:version/>
  <cp:contentType/>
  <cp:contentStatus/>
</cp:coreProperties>
</file>